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rive condivisi\Drive Acquisti 2025\AcquistiASLGallura\MARTINO\000_trasmferimento contratti ARES-ASL\Delibera di recepimento contratti ARES 2026\"/>
    </mc:Choice>
  </mc:AlternateContent>
  <bookViews>
    <workbookView xWindow="0" yWindow="0" windowWidth="28800" windowHeight="11100"/>
  </bookViews>
  <sheets>
    <sheet name="Beni Sanitari" sheetId="1" r:id="rId1"/>
    <sheet name="pivot" sheetId="7" r:id="rId2"/>
  </sheets>
  <definedNames>
    <definedName name="_xlnm._FilterDatabase" localSheetId="0" hidden="1">'Beni Sanitari'!$A$2:$AZ$123</definedName>
    <definedName name="_xlnm.Print_Titles" localSheetId="0">'Beni Sanitari'!$2:$2</definedName>
  </definedNames>
  <calcPr calcId="162913" iterateDelta="1E-4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7" l="1"/>
  <c r="D49" i="7"/>
  <c r="D48" i="7"/>
  <c r="D47" i="7"/>
  <c r="D46" i="7"/>
  <c r="D45" i="7"/>
  <c r="D44" i="7"/>
  <c r="D43" i="7"/>
  <c r="D42" i="7"/>
  <c r="D41" i="7"/>
  <c r="D40" i="7"/>
  <c r="D39" i="7"/>
  <c r="D38" i="7"/>
  <c r="D36" i="7"/>
  <c r="D37" i="7"/>
  <c r="D30" i="7"/>
  <c r="D31" i="7"/>
  <c r="D32" i="7"/>
  <c r="D33" i="7"/>
  <c r="D34" i="7"/>
  <c r="D35" i="7"/>
  <c r="D29" i="7"/>
  <c r="AA124" i="1"/>
  <c r="Z124" i="1"/>
  <c r="AB5" i="1"/>
  <c r="AC5" i="1"/>
  <c r="AD5" i="1"/>
  <c r="AE5" i="1"/>
  <c r="AF5" i="1"/>
  <c r="AG5" i="1"/>
  <c r="AH5" i="1"/>
  <c r="AI5" i="1"/>
  <c r="AJ5" i="1"/>
  <c r="AK5" i="1"/>
  <c r="AL5" i="1"/>
  <c r="AB6" i="1"/>
  <c r="AC6" i="1"/>
  <c r="AD6" i="1"/>
  <c r="AE6" i="1"/>
  <c r="AF6" i="1"/>
  <c r="AG6" i="1"/>
  <c r="AH6" i="1"/>
  <c r="AI6" i="1"/>
  <c r="AJ6" i="1"/>
  <c r="AK6" i="1"/>
  <c r="AL6" i="1"/>
  <c r="AB7" i="1"/>
  <c r="AC7" i="1"/>
  <c r="AD7" i="1"/>
  <c r="AE7" i="1"/>
  <c r="AF7" i="1"/>
  <c r="AG7" i="1"/>
  <c r="AH7" i="1"/>
  <c r="AI7" i="1"/>
  <c r="AJ7" i="1"/>
  <c r="AK7" i="1"/>
  <c r="AL7" i="1"/>
  <c r="AB8" i="1"/>
  <c r="AC8" i="1"/>
  <c r="AD8" i="1"/>
  <c r="AE8" i="1"/>
  <c r="AF8" i="1"/>
  <c r="AG8" i="1"/>
  <c r="AH8" i="1"/>
  <c r="AI8" i="1"/>
  <c r="AJ8" i="1"/>
  <c r="AK8" i="1"/>
  <c r="AL8" i="1"/>
  <c r="AB9" i="1"/>
  <c r="AC9" i="1"/>
  <c r="AD9" i="1"/>
  <c r="AE9" i="1"/>
  <c r="AF9" i="1"/>
  <c r="AG9" i="1"/>
  <c r="AH9" i="1"/>
  <c r="AI9" i="1"/>
  <c r="AJ9" i="1"/>
  <c r="AK9" i="1"/>
  <c r="AL9" i="1"/>
  <c r="AB10" i="1"/>
  <c r="AC10" i="1"/>
  <c r="AD10" i="1"/>
  <c r="AE10" i="1"/>
  <c r="AF10" i="1"/>
  <c r="AG10" i="1"/>
  <c r="AH10" i="1"/>
  <c r="AI10" i="1"/>
  <c r="AJ10" i="1"/>
  <c r="AK10" i="1"/>
  <c r="AL10" i="1"/>
  <c r="AB11" i="1"/>
  <c r="AC11" i="1"/>
  <c r="AD11" i="1"/>
  <c r="AE11" i="1"/>
  <c r="AF11" i="1"/>
  <c r="AG11" i="1"/>
  <c r="AH11" i="1"/>
  <c r="AI11" i="1"/>
  <c r="AJ11" i="1"/>
  <c r="AK11" i="1"/>
  <c r="AL11" i="1"/>
  <c r="AB12" i="1"/>
  <c r="AC12" i="1"/>
  <c r="AD12" i="1"/>
  <c r="AE12" i="1"/>
  <c r="AF12" i="1"/>
  <c r="AG12" i="1"/>
  <c r="AH12" i="1"/>
  <c r="AI12" i="1"/>
  <c r="AJ12" i="1"/>
  <c r="AK12" i="1"/>
  <c r="AL12" i="1"/>
  <c r="AB13" i="1"/>
  <c r="AC13" i="1"/>
  <c r="AD13" i="1"/>
  <c r="AE13" i="1"/>
  <c r="AF13" i="1"/>
  <c r="AG13" i="1"/>
  <c r="AH13" i="1"/>
  <c r="AI13" i="1"/>
  <c r="AJ13" i="1"/>
  <c r="AK13" i="1"/>
  <c r="AL13" i="1"/>
  <c r="AB14" i="1"/>
  <c r="AC14" i="1"/>
  <c r="AD14" i="1"/>
  <c r="AE14" i="1"/>
  <c r="AF14" i="1"/>
  <c r="AG14" i="1"/>
  <c r="AH14" i="1"/>
  <c r="AI14" i="1"/>
  <c r="AJ14" i="1"/>
  <c r="AK14" i="1"/>
  <c r="AL14" i="1"/>
  <c r="AB15" i="1"/>
  <c r="AC15" i="1"/>
  <c r="AD15" i="1"/>
  <c r="AE15" i="1"/>
  <c r="AF15" i="1"/>
  <c r="AG15" i="1"/>
  <c r="AH15" i="1"/>
  <c r="AI15" i="1"/>
  <c r="AJ15" i="1"/>
  <c r="AK15" i="1"/>
  <c r="AL15" i="1"/>
  <c r="AB16" i="1"/>
  <c r="AC16" i="1"/>
  <c r="AD16" i="1"/>
  <c r="AE16" i="1"/>
  <c r="AF16" i="1"/>
  <c r="AG16" i="1"/>
  <c r="AH16" i="1"/>
  <c r="AI16" i="1"/>
  <c r="AJ16" i="1"/>
  <c r="AK16" i="1"/>
  <c r="AL16" i="1"/>
  <c r="AB17" i="1"/>
  <c r="AC17" i="1"/>
  <c r="AD17" i="1"/>
  <c r="AE17" i="1"/>
  <c r="AF17" i="1"/>
  <c r="AG17" i="1"/>
  <c r="AH17" i="1"/>
  <c r="AI17" i="1"/>
  <c r="AJ17" i="1"/>
  <c r="AK17" i="1"/>
  <c r="AL17" i="1"/>
  <c r="AB18" i="1"/>
  <c r="AC18" i="1"/>
  <c r="AD18" i="1"/>
  <c r="AE18" i="1"/>
  <c r="AF18" i="1"/>
  <c r="AG18" i="1"/>
  <c r="AH18" i="1"/>
  <c r="AI18" i="1"/>
  <c r="AJ18" i="1"/>
  <c r="AK18" i="1"/>
  <c r="AL18" i="1"/>
  <c r="AB19" i="1"/>
  <c r="AC19" i="1"/>
  <c r="AD19" i="1"/>
  <c r="AE19" i="1"/>
  <c r="AF19" i="1"/>
  <c r="AG19" i="1"/>
  <c r="AH19" i="1"/>
  <c r="AI19" i="1"/>
  <c r="AJ19" i="1"/>
  <c r="AK19" i="1"/>
  <c r="AL19" i="1"/>
  <c r="AB20" i="1"/>
  <c r="AC20" i="1"/>
  <c r="AD20" i="1"/>
  <c r="AE20" i="1"/>
  <c r="AF20" i="1"/>
  <c r="AG20" i="1"/>
  <c r="AH20" i="1"/>
  <c r="AI20" i="1"/>
  <c r="AJ20" i="1"/>
  <c r="AK20" i="1"/>
  <c r="AL20" i="1"/>
  <c r="AB21" i="1"/>
  <c r="AC21" i="1"/>
  <c r="AD21" i="1"/>
  <c r="AE21" i="1"/>
  <c r="AF21" i="1"/>
  <c r="AG21" i="1"/>
  <c r="AH21" i="1"/>
  <c r="AI21" i="1"/>
  <c r="AJ21" i="1"/>
  <c r="AK21" i="1"/>
  <c r="AL21" i="1"/>
  <c r="AB22" i="1"/>
  <c r="AC22" i="1"/>
  <c r="AD22" i="1"/>
  <c r="AE22" i="1"/>
  <c r="AF22" i="1"/>
  <c r="AG22" i="1"/>
  <c r="AH22" i="1"/>
  <c r="AI22" i="1"/>
  <c r="AJ22" i="1"/>
  <c r="AK22" i="1"/>
  <c r="AL22" i="1"/>
  <c r="AB23" i="1"/>
  <c r="AC23" i="1"/>
  <c r="AD23" i="1"/>
  <c r="AE23" i="1"/>
  <c r="AF23" i="1"/>
  <c r="AG23" i="1"/>
  <c r="AH23" i="1"/>
  <c r="AI23" i="1"/>
  <c r="AJ23" i="1"/>
  <c r="AK23" i="1"/>
  <c r="AL23" i="1"/>
  <c r="AB24" i="1"/>
  <c r="AC24" i="1"/>
  <c r="AD24" i="1"/>
  <c r="AE24" i="1"/>
  <c r="AF24" i="1"/>
  <c r="AG24" i="1"/>
  <c r="AH24" i="1"/>
  <c r="AI24" i="1"/>
  <c r="AJ24" i="1"/>
  <c r="AK24" i="1"/>
  <c r="AL24" i="1"/>
  <c r="AB25" i="1"/>
  <c r="AC25" i="1"/>
  <c r="AD25" i="1"/>
  <c r="AE25" i="1"/>
  <c r="AF25" i="1"/>
  <c r="AG25" i="1"/>
  <c r="AH25" i="1"/>
  <c r="AI25" i="1"/>
  <c r="AJ25" i="1"/>
  <c r="AK25" i="1"/>
  <c r="AL25" i="1"/>
  <c r="AB26" i="1"/>
  <c r="AC26" i="1"/>
  <c r="AD26" i="1"/>
  <c r="AE26" i="1"/>
  <c r="AF26" i="1"/>
  <c r="AG26" i="1"/>
  <c r="AH26" i="1"/>
  <c r="AI26" i="1"/>
  <c r="AJ26" i="1"/>
  <c r="AK26" i="1"/>
  <c r="AL26" i="1"/>
  <c r="AB27" i="1"/>
  <c r="AC27" i="1"/>
  <c r="AD27" i="1"/>
  <c r="AE27" i="1"/>
  <c r="AF27" i="1"/>
  <c r="AG27" i="1"/>
  <c r="AH27" i="1"/>
  <c r="AI27" i="1"/>
  <c r="AJ27" i="1"/>
  <c r="AK27" i="1"/>
  <c r="AL27" i="1"/>
  <c r="AB28" i="1"/>
  <c r="AC28" i="1"/>
  <c r="AD28" i="1"/>
  <c r="AE28" i="1"/>
  <c r="AF28" i="1"/>
  <c r="AG28" i="1"/>
  <c r="AH28" i="1"/>
  <c r="AI28" i="1"/>
  <c r="AJ28" i="1"/>
  <c r="AK28" i="1"/>
  <c r="AL28" i="1"/>
  <c r="AB29" i="1"/>
  <c r="AC29" i="1"/>
  <c r="AD29" i="1"/>
  <c r="AE29" i="1"/>
  <c r="AF29" i="1"/>
  <c r="AG29" i="1"/>
  <c r="AH29" i="1"/>
  <c r="AI29" i="1"/>
  <c r="AJ29" i="1"/>
  <c r="AK29" i="1"/>
  <c r="AL29" i="1"/>
  <c r="AB30" i="1"/>
  <c r="AC30" i="1"/>
  <c r="AD30" i="1"/>
  <c r="AE30" i="1"/>
  <c r="AF30" i="1"/>
  <c r="AG30" i="1"/>
  <c r="AH30" i="1"/>
  <c r="AI30" i="1"/>
  <c r="AJ30" i="1"/>
  <c r="AK30" i="1"/>
  <c r="AL30" i="1"/>
  <c r="AB31" i="1"/>
  <c r="AC31" i="1"/>
  <c r="AD31" i="1"/>
  <c r="AE31" i="1"/>
  <c r="AF31" i="1"/>
  <c r="AG31" i="1"/>
  <c r="AH31" i="1"/>
  <c r="AI31" i="1"/>
  <c r="AJ31" i="1"/>
  <c r="AK31" i="1"/>
  <c r="AL31" i="1"/>
  <c r="AB32" i="1"/>
  <c r="AC32" i="1"/>
  <c r="AD32" i="1"/>
  <c r="AE32" i="1"/>
  <c r="AF32" i="1"/>
  <c r="AG32" i="1"/>
  <c r="AH32" i="1"/>
  <c r="AI32" i="1"/>
  <c r="AJ32" i="1"/>
  <c r="AK32" i="1"/>
  <c r="AL32" i="1"/>
  <c r="AB33" i="1"/>
  <c r="AC33" i="1"/>
  <c r="AD33" i="1"/>
  <c r="AE33" i="1"/>
  <c r="AF33" i="1"/>
  <c r="AG33" i="1"/>
  <c r="AH33" i="1"/>
  <c r="AI33" i="1"/>
  <c r="AJ33" i="1"/>
  <c r="AK33" i="1"/>
  <c r="AL33" i="1"/>
  <c r="AB34" i="1"/>
  <c r="AC34" i="1"/>
  <c r="AD34" i="1"/>
  <c r="AE34" i="1"/>
  <c r="AF34" i="1"/>
  <c r="AG34" i="1"/>
  <c r="AH34" i="1"/>
  <c r="AI34" i="1"/>
  <c r="AJ34" i="1"/>
  <c r="AK34" i="1"/>
  <c r="AL34" i="1"/>
  <c r="AB35" i="1"/>
  <c r="AC35" i="1"/>
  <c r="AD35" i="1"/>
  <c r="AE35" i="1"/>
  <c r="AF35" i="1"/>
  <c r="AG35" i="1"/>
  <c r="AH35" i="1"/>
  <c r="AI35" i="1"/>
  <c r="AJ35" i="1"/>
  <c r="AK35" i="1"/>
  <c r="AL35" i="1"/>
  <c r="AB36" i="1"/>
  <c r="AC36" i="1"/>
  <c r="AD36" i="1"/>
  <c r="AE36" i="1"/>
  <c r="AF36" i="1"/>
  <c r="AG36" i="1"/>
  <c r="AH36" i="1"/>
  <c r="AI36" i="1"/>
  <c r="AJ36" i="1"/>
  <c r="AK36" i="1"/>
  <c r="AL36" i="1"/>
  <c r="AB37" i="1"/>
  <c r="AC37" i="1"/>
  <c r="AD37" i="1"/>
  <c r="AE37" i="1"/>
  <c r="AF37" i="1"/>
  <c r="AG37" i="1"/>
  <c r="AH37" i="1"/>
  <c r="AI37" i="1"/>
  <c r="AJ37" i="1"/>
  <c r="AK37" i="1"/>
  <c r="AL37" i="1"/>
  <c r="AB38" i="1"/>
  <c r="AC38" i="1"/>
  <c r="AD38" i="1"/>
  <c r="AE38" i="1"/>
  <c r="AF38" i="1"/>
  <c r="AG38" i="1"/>
  <c r="AH38" i="1"/>
  <c r="AI38" i="1"/>
  <c r="AJ38" i="1"/>
  <c r="AK38" i="1"/>
  <c r="AL38" i="1"/>
  <c r="AB39" i="1"/>
  <c r="AC39" i="1"/>
  <c r="AD39" i="1"/>
  <c r="AE39" i="1"/>
  <c r="AF39" i="1"/>
  <c r="AG39" i="1"/>
  <c r="AH39" i="1"/>
  <c r="AI39" i="1"/>
  <c r="AJ39" i="1"/>
  <c r="AK39" i="1"/>
  <c r="AL39" i="1"/>
  <c r="AB40" i="1"/>
  <c r="AC40" i="1"/>
  <c r="AD40" i="1"/>
  <c r="AE40" i="1"/>
  <c r="AF40" i="1"/>
  <c r="AG40" i="1"/>
  <c r="AH40" i="1"/>
  <c r="AI40" i="1"/>
  <c r="AJ40" i="1"/>
  <c r="AK40" i="1"/>
  <c r="AL40" i="1"/>
  <c r="AB41" i="1"/>
  <c r="AC41" i="1"/>
  <c r="AD41" i="1"/>
  <c r="AE41" i="1"/>
  <c r="AF41" i="1"/>
  <c r="AG41" i="1"/>
  <c r="AH41" i="1"/>
  <c r="AI41" i="1"/>
  <c r="AJ41" i="1"/>
  <c r="AK41" i="1"/>
  <c r="AL41" i="1"/>
  <c r="AB42" i="1"/>
  <c r="AC42" i="1"/>
  <c r="AD42" i="1"/>
  <c r="AE42" i="1"/>
  <c r="AF42" i="1"/>
  <c r="AG42" i="1"/>
  <c r="AH42" i="1"/>
  <c r="AI42" i="1"/>
  <c r="AJ42" i="1"/>
  <c r="AK42" i="1"/>
  <c r="AL42" i="1"/>
  <c r="AB43" i="1"/>
  <c r="AC43" i="1"/>
  <c r="AD43" i="1"/>
  <c r="AE43" i="1"/>
  <c r="AF43" i="1"/>
  <c r="AG43" i="1"/>
  <c r="AH43" i="1"/>
  <c r="AI43" i="1"/>
  <c r="AJ43" i="1"/>
  <c r="AK43" i="1"/>
  <c r="AL43" i="1"/>
  <c r="AB44" i="1"/>
  <c r="AC44" i="1"/>
  <c r="AD44" i="1"/>
  <c r="AE44" i="1"/>
  <c r="AF44" i="1"/>
  <c r="AG44" i="1"/>
  <c r="AH44" i="1"/>
  <c r="AI44" i="1"/>
  <c r="AJ44" i="1"/>
  <c r="AK44" i="1"/>
  <c r="AL44" i="1"/>
  <c r="AB45" i="1"/>
  <c r="AC45" i="1"/>
  <c r="AD45" i="1"/>
  <c r="AE45" i="1"/>
  <c r="AF45" i="1"/>
  <c r="AG45" i="1"/>
  <c r="AH45" i="1"/>
  <c r="AI45" i="1"/>
  <c r="AJ45" i="1"/>
  <c r="AK45" i="1"/>
  <c r="AL45" i="1"/>
  <c r="AB46" i="1"/>
  <c r="AC46" i="1"/>
  <c r="AD46" i="1"/>
  <c r="AE46" i="1"/>
  <c r="AF46" i="1"/>
  <c r="AG46" i="1"/>
  <c r="AH46" i="1"/>
  <c r="AI46" i="1"/>
  <c r="AJ46" i="1"/>
  <c r="AK46" i="1"/>
  <c r="AL46" i="1"/>
  <c r="AB47" i="1"/>
  <c r="AC47" i="1"/>
  <c r="AD47" i="1"/>
  <c r="AE47" i="1"/>
  <c r="AF47" i="1"/>
  <c r="AG47" i="1"/>
  <c r="AH47" i="1"/>
  <c r="AI47" i="1"/>
  <c r="AJ47" i="1"/>
  <c r="AK47" i="1"/>
  <c r="AL47" i="1"/>
  <c r="AB48" i="1"/>
  <c r="AC48" i="1"/>
  <c r="AD48" i="1"/>
  <c r="AE48" i="1"/>
  <c r="AF48" i="1"/>
  <c r="AG48" i="1"/>
  <c r="AH48" i="1"/>
  <c r="AI48" i="1"/>
  <c r="AJ48" i="1"/>
  <c r="AK48" i="1"/>
  <c r="AL48" i="1"/>
  <c r="AB49" i="1"/>
  <c r="AC49" i="1"/>
  <c r="AD49" i="1"/>
  <c r="AE49" i="1"/>
  <c r="AF49" i="1"/>
  <c r="AG49" i="1"/>
  <c r="AH49" i="1"/>
  <c r="AI49" i="1"/>
  <c r="AJ49" i="1"/>
  <c r="AK49" i="1"/>
  <c r="AL49" i="1"/>
  <c r="AB50" i="1"/>
  <c r="AC50" i="1"/>
  <c r="AD50" i="1"/>
  <c r="AE50" i="1"/>
  <c r="AF50" i="1"/>
  <c r="AG50" i="1"/>
  <c r="AH50" i="1"/>
  <c r="AI50" i="1"/>
  <c r="AJ50" i="1"/>
  <c r="AK50" i="1"/>
  <c r="AL50" i="1"/>
  <c r="AB51" i="1"/>
  <c r="AC51" i="1"/>
  <c r="AD51" i="1"/>
  <c r="AE51" i="1"/>
  <c r="AF51" i="1"/>
  <c r="AG51" i="1"/>
  <c r="AH51" i="1"/>
  <c r="AI51" i="1"/>
  <c r="AJ51" i="1"/>
  <c r="AK51" i="1"/>
  <c r="AL51" i="1"/>
  <c r="AB52" i="1"/>
  <c r="AC52" i="1"/>
  <c r="AD52" i="1"/>
  <c r="AE52" i="1"/>
  <c r="AF52" i="1"/>
  <c r="AG52" i="1"/>
  <c r="AH52" i="1"/>
  <c r="AI52" i="1"/>
  <c r="AJ52" i="1"/>
  <c r="AK52" i="1"/>
  <c r="AL52" i="1"/>
  <c r="AB53" i="1"/>
  <c r="AC53" i="1"/>
  <c r="AD53" i="1"/>
  <c r="AE53" i="1"/>
  <c r="AF53" i="1"/>
  <c r="AG53" i="1"/>
  <c r="AH53" i="1"/>
  <c r="AI53" i="1"/>
  <c r="AJ53" i="1"/>
  <c r="AK53" i="1"/>
  <c r="AL53" i="1"/>
  <c r="AB54" i="1"/>
  <c r="AC54" i="1"/>
  <c r="AD54" i="1"/>
  <c r="AE54" i="1"/>
  <c r="AF54" i="1"/>
  <c r="AG54" i="1"/>
  <c r="AH54" i="1"/>
  <c r="AI54" i="1"/>
  <c r="AJ54" i="1"/>
  <c r="AK54" i="1"/>
  <c r="AL54" i="1"/>
  <c r="AB55" i="1"/>
  <c r="AC55" i="1"/>
  <c r="AD55" i="1"/>
  <c r="AE55" i="1"/>
  <c r="AF55" i="1"/>
  <c r="AG55" i="1"/>
  <c r="AH55" i="1"/>
  <c r="AI55" i="1"/>
  <c r="AJ55" i="1"/>
  <c r="AK55" i="1"/>
  <c r="AL55" i="1"/>
  <c r="AB56" i="1"/>
  <c r="AC56" i="1"/>
  <c r="AD56" i="1"/>
  <c r="AE56" i="1"/>
  <c r="AF56" i="1"/>
  <c r="AG56" i="1"/>
  <c r="AH56" i="1"/>
  <c r="AI56" i="1"/>
  <c r="AJ56" i="1"/>
  <c r="AK56" i="1"/>
  <c r="AL56" i="1"/>
  <c r="AB57" i="1"/>
  <c r="AC57" i="1"/>
  <c r="AD57" i="1"/>
  <c r="AE57" i="1"/>
  <c r="AF57" i="1"/>
  <c r="AG57" i="1"/>
  <c r="AH57" i="1"/>
  <c r="AI57" i="1"/>
  <c r="AJ57" i="1"/>
  <c r="AK57" i="1"/>
  <c r="AL57" i="1"/>
  <c r="AB58" i="1"/>
  <c r="AC58" i="1"/>
  <c r="AD58" i="1"/>
  <c r="AE58" i="1"/>
  <c r="AF58" i="1"/>
  <c r="AG58" i="1"/>
  <c r="AH58" i="1"/>
  <c r="AI58" i="1"/>
  <c r="AJ58" i="1"/>
  <c r="AK58" i="1"/>
  <c r="AL58" i="1"/>
  <c r="AB59" i="1"/>
  <c r="AC59" i="1"/>
  <c r="AD59" i="1"/>
  <c r="AE59" i="1"/>
  <c r="AF59" i="1"/>
  <c r="AG59" i="1"/>
  <c r="AH59" i="1"/>
  <c r="AI59" i="1"/>
  <c r="AJ59" i="1"/>
  <c r="AK59" i="1"/>
  <c r="AL59" i="1"/>
  <c r="AB60" i="1"/>
  <c r="AC60" i="1"/>
  <c r="AD60" i="1"/>
  <c r="AE60" i="1"/>
  <c r="AF60" i="1"/>
  <c r="AG60" i="1"/>
  <c r="AH60" i="1"/>
  <c r="AI60" i="1"/>
  <c r="AJ60" i="1"/>
  <c r="AK60" i="1"/>
  <c r="AL60" i="1"/>
  <c r="AB61" i="1"/>
  <c r="AC61" i="1"/>
  <c r="AD61" i="1"/>
  <c r="AE61" i="1"/>
  <c r="AF61" i="1"/>
  <c r="AG61" i="1"/>
  <c r="AH61" i="1"/>
  <c r="AI61" i="1"/>
  <c r="AJ61" i="1"/>
  <c r="AK61" i="1"/>
  <c r="AL61" i="1"/>
  <c r="AB62" i="1"/>
  <c r="AC62" i="1"/>
  <c r="AD62" i="1"/>
  <c r="AE62" i="1"/>
  <c r="AF62" i="1"/>
  <c r="AG62" i="1"/>
  <c r="AH62" i="1"/>
  <c r="AI62" i="1"/>
  <c r="AJ62" i="1"/>
  <c r="AK62" i="1"/>
  <c r="AL62" i="1"/>
  <c r="AB63" i="1"/>
  <c r="AC63" i="1"/>
  <c r="AD63" i="1"/>
  <c r="AE63" i="1"/>
  <c r="AF63" i="1"/>
  <c r="AG63" i="1"/>
  <c r="AH63" i="1"/>
  <c r="AI63" i="1"/>
  <c r="AJ63" i="1"/>
  <c r="AK63" i="1"/>
  <c r="AL63" i="1"/>
  <c r="AB64" i="1"/>
  <c r="AC64" i="1"/>
  <c r="AD64" i="1"/>
  <c r="AE64" i="1"/>
  <c r="AF64" i="1"/>
  <c r="AG64" i="1"/>
  <c r="AH64" i="1"/>
  <c r="AI64" i="1"/>
  <c r="AJ64" i="1"/>
  <c r="AK64" i="1"/>
  <c r="AL64" i="1"/>
  <c r="AB65" i="1"/>
  <c r="AC65" i="1"/>
  <c r="AD65" i="1"/>
  <c r="AE65" i="1"/>
  <c r="AF65" i="1"/>
  <c r="AG65" i="1"/>
  <c r="AH65" i="1"/>
  <c r="AI65" i="1"/>
  <c r="AJ65" i="1"/>
  <c r="AK65" i="1"/>
  <c r="AL65" i="1"/>
  <c r="AB66" i="1"/>
  <c r="AC66" i="1"/>
  <c r="AD66" i="1"/>
  <c r="AE66" i="1"/>
  <c r="AF66" i="1"/>
  <c r="AG66" i="1"/>
  <c r="AH66" i="1"/>
  <c r="AI66" i="1"/>
  <c r="AJ66" i="1"/>
  <c r="AK66" i="1"/>
  <c r="AL66" i="1"/>
  <c r="AB67" i="1"/>
  <c r="AC67" i="1"/>
  <c r="AD67" i="1"/>
  <c r="AE67" i="1"/>
  <c r="AF67" i="1"/>
  <c r="AG67" i="1"/>
  <c r="AH67" i="1"/>
  <c r="AI67" i="1"/>
  <c r="AJ67" i="1"/>
  <c r="AK67" i="1"/>
  <c r="AL67" i="1"/>
  <c r="AB68" i="1"/>
  <c r="AC68" i="1"/>
  <c r="AD68" i="1"/>
  <c r="AE68" i="1"/>
  <c r="AF68" i="1"/>
  <c r="AG68" i="1"/>
  <c r="AH68" i="1"/>
  <c r="AI68" i="1"/>
  <c r="AJ68" i="1"/>
  <c r="AK68" i="1"/>
  <c r="AL68" i="1"/>
  <c r="AB69" i="1"/>
  <c r="AC69" i="1"/>
  <c r="AD69" i="1"/>
  <c r="AE69" i="1"/>
  <c r="AF69" i="1"/>
  <c r="AG69" i="1"/>
  <c r="AH69" i="1"/>
  <c r="AI69" i="1"/>
  <c r="AJ69" i="1"/>
  <c r="AK69" i="1"/>
  <c r="AL69" i="1"/>
  <c r="AB70" i="1"/>
  <c r="AC70" i="1"/>
  <c r="AD70" i="1"/>
  <c r="AE70" i="1"/>
  <c r="AF70" i="1"/>
  <c r="AG70" i="1"/>
  <c r="AH70" i="1"/>
  <c r="AI70" i="1"/>
  <c r="AJ70" i="1"/>
  <c r="AK70" i="1"/>
  <c r="AL70" i="1"/>
  <c r="AB71" i="1"/>
  <c r="AC71" i="1"/>
  <c r="AD71" i="1"/>
  <c r="AE71" i="1"/>
  <c r="AF71" i="1"/>
  <c r="AG71" i="1"/>
  <c r="AH71" i="1"/>
  <c r="AI71" i="1"/>
  <c r="AJ71" i="1"/>
  <c r="AK71" i="1"/>
  <c r="AL71" i="1"/>
  <c r="AB72" i="1"/>
  <c r="AC72" i="1"/>
  <c r="AD72" i="1"/>
  <c r="AE72" i="1"/>
  <c r="AF72" i="1"/>
  <c r="AG72" i="1"/>
  <c r="AH72" i="1"/>
  <c r="AI72" i="1"/>
  <c r="AJ72" i="1"/>
  <c r="AK72" i="1"/>
  <c r="AL72" i="1"/>
  <c r="AB73" i="1"/>
  <c r="AC73" i="1"/>
  <c r="AD73" i="1"/>
  <c r="AE73" i="1"/>
  <c r="AF73" i="1"/>
  <c r="AG73" i="1"/>
  <c r="AH73" i="1"/>
  <c r="AI73" i="1"/>
  <c r="AJ73" i="1"/>
  <c r="AK73" i="1"/>
  <c r="AL73" i="1"/>
  <c r="AB74" i="1"/>
  <c r="AC74" i="1"/>
  <c r="AD74" i="1"/>
  <c r="AE74" i="1"/>
  <c r="AF74" i="1"/>
  <c r="AG74" i="1"/>
  <c r="AH74" i="1"/>
  <c r="AI74" i="1"/>
  <c r="AJ74" i="1"/>
  <c r="AK74" i="1"/>
  <c r="AL74" i="1"/>
  <c r="AB75" i="1"/>
  <c r="AC75" i="1"/>
  <c r="AD75" i="1"/>
  <c r="AE75" i="1"/>
  <c r="AF75" i="1"/>
  <c r="AG75" i="1"/>
  <c r="AH75" i="1"/>
  <c r="AI75" i="1"/>
  <c r="AJ75" i="1"/>
  <c r="AK75" i="1"/>
  <c r="AL75" i="1"/>
  <c r="AB76" i="1"/>
  <c r="AC76" i="1"/>
  <c r="AD76" i="1"/>
  <c r="AE76" i="1"/>
  <c r="AF76" i="1"/>
  <c r="AG76" i="1"/>
  <c r="AH76" i="1"/>
  <c r="AI76" i="1"/>
  <c r="AJ76" i="1"/>
  <c r="AK76" i="1"/>
  <c r="AL76" i="1"/>
  <c r="AB77" i="1"/>
  <c r="AC77" i="1"/>
  <c r="AD77" i="1"/>
  <c r="AE77" i="1"/>
  <c r="AF77" i="1"/>
  <c r="AG77" i="1"/>
  <c r="AH77" i="1"/>
  <c r="AI77" i="1"/>
  <c r="AJ77" i="1"/>
  <c r="AK77" i="1"/>
  <c r="AL77" i="1"/>
  <c r="AB78" i="1"/>
  <c r="AC78" i="1"/>
  <c r="AD78" i="1"/>
  <c r="AE78" i="1"/>
  <c r="AF78" i="1"/>
  <c r="AG78" i="1"/>
  <c r="AH78" i="1"/>
  <c r="AI78" i="1"/>
  <c r="AJ78" i="1"/>
  <c r="AK78" i="1"/>
  <c r="AL78" i="1"/>
  <c r="AB79" i="1"/>
  <c r="AC79" i="1"/>
  <c r="AD79" i="1"/>
  <c r="AE79" i="1"/>
  <c r="AF79" i="1"/>
  <c r="AG79" i="1"/>
  <c r="AH79" i="1"/>
  <c r="AI79" i="1"/>
  <c r="AJ79" i="1"/>
  <c r="AK79" i="1"/>
  <c r="AL79" i="1"/>
  <c r="AB80" i="1"/>
  <c r="AC80" i="1"/>
  <c r="AD80" i="1"/>
  <c r="AE80" i="1"/>
  <c r="AF80" i="1"/>
  <c r="AG80" i="1"/>
  <c r="AH80" i="1"/>
  <c r="AI80" i="1"/>
  <c r="AJ80" i="1"/>
  <c r="AK80" i="1"/>
  <c r="AL80" i="1"/>
  <c r="AB81" i="1"/>
  <c r="AC81" i="1"/>
  <c r="AD81" i="1"/>
  <c r="AE81" i="1"/>
  <c r="AF81" i="1"/>
  <c r="AG81" i="1"/>
  <c r="AH81" i="1"/>
  <c r="AI81" i="1"/>
  <c r="AJ81" i="1"/>
  <c r="AK81" i="1"/>
  <c r="AL81" i="1"/>
  <c r="AB82" i="1"/>
  <c r="AC82" i="1"/>
  <c r="AD82" i="1"/>
  <c r="AE82" i="1"/>
  <c r="AF82" i="1"/>
  <c r="AG82" i="1"/>
  <c r="AH82" i="1"/>
  <c r="AI82" i="1"/>
  <c r="AJ82" i="1"/>
  <c r="AK82" i="1"/>
  <c r="AL82" i="1"/>
  <c r="AB83" i="1"/>
  <c r="AC83" i="1"/>
  <c r="AD83" i="1"/>
  <c r="AE83" i="1"/>
  <c r="AF83" i="1"/>
  <c r="AG83" i="1"/>
  <c r="AH83" i="1"/>
  <c r="AI83" i="1"/>
  <c r="AJ83" i="1"/>
  <c r="AK83" i="1"/>
  <c r="AL83" i="1"/>
  <c r="AB84" i="1"/>
  <c r="AC84" i="1"/>
  <c r="AD84" i="1"/>
  <c r="AE84" i="1"/>
  <c r="AF84" i="1"/>
  <c r="AG84" i="1"/>
  <c r="AH84" i="1"/>
  <c r="AI84" i="1"/>
  <c r="AJ84" i="1"/>
  <c r="AK84" i="1"/>
  <c r="AL84" i="1"/>
  <c r="AB85" i="1"/>
  <c r="AC85" i="1"/>
  <c r="AD85" i="1"/>
  <c r="AE85" i="1"/>
  <c r="AF85" i="1"/>
  <c r="AG85" i="1"/>
  <c r="AH85" i="1"/>
  <c r="AI85" i="1"/>
  <c r="AJ85" i="1"/>
  <c r="AK85" i="1"/>
  <c r="AL85" i="1"/>
  <c r="AB86" i="1"/>
  <c r="AC86" i="1"/>
  <c r="AD86" i="1"/>
  <c r="AE86" i="1"/>
  <c r="AF86" i="1"/>
  <c r="AG86" i="1"/>
  <c r="AH86" i="1"/>
  <c r="AI86" i="1"/>
  <c r="AJ86" i="1"/>
  <c r="AK86" i="1"/>
  <c r="AL86" i="1"/>
  <c r="AB87" i="1"/>
  <c r="AC87" i="1"/>
  <c r="AD87" i="1"/>
  <c r="AE87" i="1"/>
  <c r="AF87" i="1"/>
  <c r="AG87" i="1"/>
  <c r="AH87" i="1"/>
  <c r="AI87" i="1"/>
  <c r="AJ87" i="1"/>
  <c r="AK87" i="1"/>
  <c r="AL87" i="1"/>
  <c r="AB88" i="1"/>
  <c r="AC88" i="1"/>
  <c r="AD88" i="1"/>
  <c r="AE88" i="1"/>
  <c r="AF88" i="1"/>
  <c r="AG88" i="1"/>
  <c r="AH88" i="1"/>
  <c r="AI88" i="1"/>
  <c r="AJ88" i="1"/>
  <c r="AK88" i="1"/>
  <c r="AL88" i="1"/>
  <c r="AB89" i="1"/>
  <c r="AC89" i="1"/>
  <c r="AD89" i="1"/>
  <c r="AE89" i="1"/>
  <c r="AF89" i="1"/>
  <c r="AG89" i="1"/>
  <c r="AH89" i="1"/>
  <c r="AI89" i="1"/>
  <c r="AJ89" i="1"/>
  <c r="AK89" i="1"/>
  <c r="AL89" i="1"/>
  <c r="AB90" i="1"/>
  <c r="AC90" i="1"/>
  <c r="AD90" i="1"/>
  <c r="AE90" i="1"/>
  <c r="AF90" i="1"/>
  <c r="AG90" i="1"/>
  <c r="AH90" i="1"/>
  <c r="AI90" i="1"/>
  <c r="AJ90" i="1"/>
  <c r="AK90" i="1"/>
  <c r="AL90" i="1"/>
  <c r="AB91" i="1"/>
  <c r="AC91" i="1"/>
  <c r="AD91" i="1"/>
  <c r="AE91" i="1"/>
  <c r="AF91" i="1"/>
  <c r="AG91" i="1"/>
  <c r="AH91" i="1"/>
  <c r="AI91" i="1"/>
  <c r="AJ91" i="1"/>
  <c r="AK91" i="1"/>
  <c r="AL91" i="1"/>
  <c r="AB92" i="1"/>
  <c r="AC92" i="1"/>
  <c r="AD92" i="1"/>
  <c r="AE92" i="1"/>
  <c r="AF92" i="1"/>
  <c r="AG92" i="1"/>
  <c r="AH92" i="1"/>
  <c r="AI92" i="1"/>
  <c r="AJ92" i="1"/>
  <c r="AK92" i="1"/>
  <c r="AL92" i="1"/>
  <c r="AB93" i="1"/>
  <c r="AC93" i="1"/>
  <c r="AD93" i="1"/>
  <c r="AE93" i="1"/>
  <c r="AF93" i="1"/>
  <c r="AG93" i="1"/>
  <c r="AH93" i="1"/>
  <c r="AI93" i="1"/>
  <c r="AJ93" i="1"/>
  <c r="AK93" i="1"/>
  <c r="AL93" i="1"/>
  <c r="AB94" i="1"/>
  <c r="AC94" i="1"/>
  <c r="AD94" i="1"/>
  <c r="AE94" i="1"/>
  <c r="AF94" i="1"/>
  <c r="AG94" i="1"/>
  <c r="AH94" i="1"/>
  <c r="AI94" i="1"/>
  <c r="AJ94" i="1"/>
  <c r="AK94" i="1"/>
  <c r="AL94" i="1"/>
  <c r="AB95" i="1"/>
  <c r="AC95" i="1"/>
  <c r="AD95" i="1"/>
  <c r="AE95" i="1"/>
  <c r="AF95" i="1"/>
  <c r="AG95" i="1"/>
  <c r="AH95" i="1"/>
  <c r="AI95" i="1"/>
  <c r="AJ95" i="1"/>
  <c r="AK95" i="1"/>
  <c r="AL95" i="1"/>
  <c r="AB96" i="1"/>
  <c r="AC96" i="1"/>
  <c r="AD96" i="1"/>
  <c r="AE96" i="1"/>
  <c r="AF96" i="1"/>
  <c r="AG96" i="1"/>
  <c r="AH96" i="1"/>
  <c r="AI96" i="1"/>
  <c r="AJ96" i="1"/>
  <c r="AK96" i="1"/>
  <c r="AL96" i="1"/>
  <c r="AB97" i="1"/>
  <c r="AC97" i="1"/>
  <c r="AD97" i="1"/>
  <c r="AE97" i="1"/>
  <c r="AF97" i="1"/>
  <c r="AG97" i="1"/>
  <c r="AH97" i="1"/>
  <c r="AI97" i="1"/>
  <c r="AJ97" i="1"/>
  <c r="AK97" i="1"/>
  <c r="AL97" i="1"/>
  <c r="AB98" i="1"/>
  <c r="AC98" i="1"/>
  <c r="AD98" i="1"/>
  <c r="AE98" i="1"/>
  <c r="AF98" i="1"/>
  <c r="AG98" i="1"/>
  <c r="AH98" i="1"/>
  <c r="AI98" i="1"/>
  <c r="AJ98" i="1"/>
  <c r="AK98" i="1"/>
  <c r="AL98" i="1"/>
  <c r="AB99" i="1"/>
  <c r="AC99" i="1"/>
  <c r="AD99" i="1"/>
  <c r="AE99" i="1"/>
  <c r="AF99" i="1"/>
  <c r="AG99" i="1"/>
  <c r="AH99" i="1"/>
  <c r="AI99" i="1"/>
  <c r="AJ99" i="1"/>
  <c r="AK99" i="1"/>
  <c r="AL99" i="1"/>
  <c r="AB100" i="1"/>
  <c r="AC100" i="1"/>
  <c r="AD100" i="1"/>
  <c r="AE100" i="1"/>
  <c r="AF100" i="1"/>
  <c r="AG100" i="1"/>
  <c r="AH100" i="1"/>
  <c r="AI100" i="1"/>
  <c r="AJ100" i="1"/>
  <c r="AK100" i="1"/>
  <c r="AL100" i="1"/>
  <c r="AB101" i="1"/>
  <c r="AC101" i="1"/>
  <c r="AD101" i="1"/>
  <c r="AE101" i="1"/>
  <c r="AF101" i="1"/>
  <c r="AG101" i="1"/>
  <c r="AH101" i="1"/>
  <c r="AI101" i="1"/>
  <c r="AJ101" i="1"/>
  <c r="AK101" i="1"/>
  <c r="AL101" i="1"/>
  <c r="AB102" i="1"/>
  <c r="AC102" i="1"/>
  <c r="AD102" i="1"/>
  <c r="AE102" i="1"/>
  <c r="AF102" i="1"/>
  <c r="AG102" i="1"/>
  <c r="AH102" i="1"/>
  <c r="AI102" i="1"/>
  <c r="AJ102" i="1"/>
  <c r="AK102" i="1"/>
  <c r="AL102" i="1"/>
  <c r="AB103" i="1"/>
  <c r="AC103" i="1"/>
  <c r="AD103" i="1"/>
  <c r="AE103" i="1"/>
  <c r="AF103" i="1"/>
  <c r="AG103" i="1"/>
  <c r="AH103" i="1"/>
  <c r="AI103" i="1"/>
  <c r="AJ103" i="1"/>
  <c r="AK103" i="1"/>
  <c r="AL103" i="1"/>
  <c r="AB104" i="1"/>
  <c r="AC104" i="1"/>
  <c r="AD104" i="1"/>
  <c r="AE104" i="1"/>
  <c r="AF104" i="1"/>
  <c r="AG104" i="1"/>
  <c r="AH104" i="1"/>
  <c r="AI104" i="1"/>
  <c r="AJ104" i="1"/>
  <c r="AK104" i="1"/>
  <c r="AL104" i="1"/>
  <c r="AB105" i="1"/>
  <c r="AC105" i="1"/>
  <c r="AD105" i="1"/>
  <c r="AE105" i="1"/>
  <c r="AF105" i="1"/>
  <c r="AG105" i="1"/>
  <c r="AH105" i="1"/>
  <c r="AI105" i="1"/>
  <c r="AJ105" i="1"/>
  <c r="AK105" i="1"/>
  <c r="AL105" i="1"/>
  <c r="AB106" i="1"/>
  <c r="AC106" i="1"/>
  <c r="AD106" i="1"/>
  <c r="AE106" i="1"/>
  <c r="AF106" i="1"/>
  <c r="AG106" i="1"/>
  <c r="AH106" i="1"/>
  <c r="AI106" i="1"/>
  <c r="AJ106" i="1"/>
  <c r="AK106" i="1"/>
  <c r="AL106" i="1"/>
  <c r="AB107" i="1"/>
  <c r="AC107" i="1"/>
  <c r="AD107" i="1"/>
  <c r="AE107" i="1"/>
  <c r="AF107" i="1"/>
  <c r="AG107" i="1"/>
  <c r="AH107" i="1"/>
  <c r="AI107" i="1"/>
  <c r="AJ107" i="1"/>
  <c r="AK107" i="1"/>
  <c r="AL107" i="1"/>
  <c r="AB108" i="1"/>
  <c r="AC108" i="1"/>
  <c r="AD108" i="1"/>
  <c r="AE108" i="1"/>
  <c r="AF108" i="1"/>
  <c r="AG108" i="1"/>
  <c r="AH108" i="1"/>
  <c r="AI108" i="1"/>
  <c r="AJ108" i="1"/>
  <c r="AK108" i="1"/>
  <c r="AL108" i="1"/>
  <c r="AB109" i="1"/>
  <c r="AC109" i="1"/>
  <c r="AD109" i="1"/>
  <c r="AE109" i="1"/>
  <c r="AF109" i="1"/>
  <c r="AG109" i="1"/>
  <c r="AH109" i="1"/>
  <c r="AI109" i="1"/>
  <c r="AJ109" i="1"/>
  <c r="AK109" i="1"/>
  <c r="AL109" i="1"/>
  <c r="AB110" i="1"/>
  <c r="AC110" i="1"/>
  <c r="AD110" i="1"/>
  <c r="AE110" i="1"/>
  <c r="AF110" i="1"/>
  <c r="AG110" i="1"/>
  <c r="AH110" i="1"/>
  <c r="AI110" i="1"/>
  <c r="AJ110" i="1"/>
  <c r="AK110" i="1"/>
  <c r="AL110" i="1"/>
  <c r="AB111" i="1"/>
  <c r="AC111" i="1"/>
  <c r="AD111" i="1"/>
  <c r="AE111" i="1"/>
  <c r="AF111" i="1"/>
  <c r="AG111" i="1"/>
  <c r="AH111" i="1"/>
  <c r="AI111" i="1"/>
  <c r="AJ111" i="1"/>
  <c r="AK111" i="1"/>
  <c r="AL111" i="1"/>
  <c r="AB112" i="1"/>
  <c r="AC112" i="1"/>
  <c r="AD112" i="1"/>
  <c r="AE112" i="1"/>
  <c r="AF112" i="1"/>
  <c r="AG112" i="1"/>
  <c r="AH112" i="1"/>
  <c r="AI112" i="1"/>
  <c r="AJ112" i="1"/>
  <c r="AK112" i="1"/>
  <c r="AL112" i="1"/>
  <c r="AB113" i="1"/>
  <c r="AC113" i="1"/>
  <c r="AD113" i="1"/>
  <c r="AE113" i="1"/>
  <c r="AF113" i="1"/>
  <c r="AG113" i="1"/>
  <c r="AH113" i="1"/>
  <c r="AI113" i="1"/>
  <c r="AJ113" i="1"/>
  <c r="AK113" i="1"/>
  <c r="AL113" i="1"/>
  <c r="AB114" i="1"/>
  <c r="AC114" i="1"/>
  <c r="AD114" i="1"/>
  <c r="AE114" i="1"/>
  <c r="AF114" i="1"/>
  <c r="AG114" i="1"/>
  <c r="AH114" i="1"/>
  <c r="AI114" i="1"/>
  <c r="AJ114" i="1"/>
  <c r="AK114" i="1"/>
  <c r="AL114" i="1"/>
  <c r="AB115" i="1"/>
  <c r="AC115" i="1"/>
  <c r="AD115" i="1"/>
  <c r="AE115" i="1"/>
  <c r="AF115" i="1"/>
  <c r="AG115" i="1"/>
  <c r="AH115" i="1"/>
  <c r="AI115" i="1"/>
  <c r="AJ115" i="1"/>
  <c r="AK115" i="1"/>
  <c r="AL115" i="1"/>
  <c r="AB116" i="1"/>
  <c r="AC116" i="1"/>
  <c r="AD116" i="1"/>
  <c r="AE116" i="1"/>
  <c r="AF116" i="1"/>
  <c r="AG116" i="1"/>
  <c r="AH116" i="1"/>
  <c r="AI116" i="1"/>
  <c r="AJ116" i="1"/>
  <c r="AK116" i="1"/>
  <c r="AL116" i="1"/>
  <c r="AB117" i="1"/>
  <c r="AC117" i="1"/>
  <c r="AD117" i="1"/>
  <c r="AE117" i="1"/>
  <c r="AF117" i="1"/>
  <c r="AG117" i="1"/>
  <c r="AH117" i="1"/>
  <c r="AI117" i="1"/>
  <c r="AJ117" i="1"/>
  <c r="AK117" i="1"/>
  <c r="AL117" i="1"/>
  <c r="AB118" i="1"/>
  <c r="AC118" i="1"/>
  <c r="AD118" i="1"/>
  <c r="AE118" i="1"/>
  <c r="AF118" i="1"/>
  <c r="AG118" i="1"/>
  <c r="AH118" i="1"/>
  <c r="AI118" i="1"/>
  <c r="AJ118" i="1"/>
  <c r="AK118" i="1"/>
  <c r="AL118" i="1"/>
  <c r="AB119" i="1"/>
  <c r="AC119" i="1"/>
  <c r="AD119" i="1"/>
  <c r="AE119" i="1"/>
  <c r="AF119" i="1"/>
  <c r="AG119" i="1"/>
  <c r="AH119" i="1"/>
  <c r="AI119" i="1"/>
  <c r="AJ119" i="1"/>
  <c r="AK119" i="1"/>
  <c r="AL119" i="1"/>
  <c r="AB120" i="1"/>
  <c r="AC120" i="1"/>
  <c r="AD120" i="1"/>
  <c r="AE120" i="1"/>
  <c r="AF120" i="1"/>
  <c r="AG120" i="1"/>
  <c r="AH120" i="1"/>
  <c r="AI120" i="1"/>
  <c r="AJ120" i="1"/>
  <c r="AK120" i="1"/>
  <c r="AL120" i="1"/>
  <c r="AB121" i="1"/>
  <c r="AC121" i="1"/>
  <c r="AD121" i="1"/>
  <c r="AE121" i="1"/>
  <c r="AF121" i="1"/>
  <c r="AG121" i="1"/>
  <c r="AH121" i="1"/>
  <c r="AI121" i="1"/>
  <c r="AJ121" i="1"/>
  <c r="AK121" i="1"/>
  <c r="AL121" i="1"/>
  <c r="AB122" i="1"/>
  <c r="AC122" i="1"/>
  <c r="AD122" i="1"/>
  <c r="AE122" i="1"/>
  <c r="AF122" i="1"/>
  <c r="AG122" i="1"/>
  <c r="AH122" i="1"/>
  <c r="AI122" i="1"/>
  <c r="AJ122" i="1"/>
  <c r="AK122" i="1"/>
  <c r="AL122" i="1"/>
  <c r="AB123" i="1"/>
  <c r="AC123" i="1"/>
  <c r="AD123" i="1"/>
  <c r="AE123" i="1"/>
  <c r="AF123" i="1"/>
  <c r="AG123" i="1"/>
  <c r="AH123" i="1"/>
  <c r="AI123" i="1"/>
  <c r="AJ123" i="1"/>
  <c r="AK123" i="1"/>
  <c r="AL123" i="1"/>
  <c r="AC4" i="1"/>
  <c r="AD4" i="1"/>
  <c r="AE4" i="1"/>
  <c r="AF4" i="1"/>
  <c r="AG4" i="1"/>
  <c r="AH4" i="1"/>
  <c r="AI4" i="1"/>
  <c r="AJ4" i="1"/>
  <c r="AK4" i="1"/>
  <c r="AL4" i="1"/>
  <c r="AD3" i="1"/>
  <c r="AE3" i="1"/>
  <c r="AF3" i="1"/>
  <c r="AG3" i="1"/>
  <c r="AH3" i="1"/>
  <c r="AI3" i="1"/>
  <c r="AJ3" i="1"/>
  <c r="AK3" i="1"/>
  <c r="AL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3" i="1"/>
  <c r="AI124" i="1" l="1"/>
  <c r="F36" i="7" s="1"/>
  <c r="AH124" i="1"/>
  <c r="F35" i="7" s="1"/>
  <c r="AG124" i="1"/>
  <c r="F34" i="7" s="1"/>
  <c r="AF124" i="1"/>
  <c r="F33" i="7" s="1"/>
  <c r="AE124" i="1"/>
  <c r="F32" i="7" s="1"/>
  <c r="AL124" i="1"/>
  <c r="F39" i="7" s="1"/>
  <c r="AD124" i="1"/>
  <c r="F31" i="7" s="1"/>
  <c r="AK124" i="1"/>
  <c r="F38" i="7" s="1"/>
  <c r="AJ124" i="1"/>
  <c r="F37" i="7" s="1"/>
  <c r="AM106" i="1"/>
  <c r="AM85" i="1"/>
  <c r="AM66" i="1"/>
  <c r="AM116" i="1"/>
  <c r="AM108" i="1"/>
  <c r="AM92" i="1"/>
  <c r="AM84" i="1"/>
  <c r="AM76" i="1"/>
  <c r="AM68" i="1"/>
  <c r="AM60" i="1"/>
  <c r="AM44" i="1"/>
  <c r="AM36" i="1"/>
  <c r="AM28" i="1"/>
  <c r="AM25" i="1"/>
  <c r="AM78" i="1"/>
  <c r="AM17" i="1"/>
  <c r="AM9" i="1"/>
  <c r="AM117" i="1"/>
  <c r="AM42" i="1"/>
  <c r="AM23" i="1"/>
  <c r="AM73" i="1"/>
  <c r="AM118" i="1"/>
  <c r="AM110" i="1"/>
  <c r="AM102" i="1"/>
  <c r="AM94" i="1"/>
  <c r="AM86" i="1"/>
  <c r="AM70" i="1"/>
  <c r="AM62" i="1"/>
  <c r="AM54" i="1"/>
  <c r="AM46" i="1"/>
  <c r="AM38" i="1"/>
  <c r="AM30" i="1"/>
  <c r="AM22" i="1"/>
  <c r="AM14" i="1"/>
  <c r="AM6" i="1"/>
  <c r="AM52" i="1"/>
  <c r="AM113" i="1"/>
  <c r="AM49" i="1"/>
  <c r="AM100" i="1"/>
  <c r="AM121" i="1"/>
  <c r="AM89" i="1"/>
  <c r="AM57" i="1"/>
  <c r="AM33" i="1"/>
  <c r="AM120" i="1"/>
  <c r="AM112" i="1"/>
  <c r="AM104" i="1"/>
  <c r="AM96" i="1"/>
  <c r="AM88" i="1"/>
  <c r="AM80" i="1"/>
  <c r="AM72" i="1"/>
  <c r="AM64" i="1"/>
  <c r="AM41" i="1"/>
  <c r="AM87" i="1"/>
  <c r="AM77" i="1"/>
  <c r="AM105" i="1"/>
  <c r="AM81" i="1"/>
  <c r="AM65" i="1"/>
  <c r="AM61" i="1"/>
  <c r="AM21" i="1"/>
  <c r="AM5" i="1"/>
  <c r="AM98" i="1"/>
  <c r="AM34" i="1"/>
  <c r="AM97" i="1"/>
  <c r="AM109" i="1"/>
  <c r="AM101" i="1"/>
  <c r="AM93" i="1"/>
  <c r="AM69" i="1"/>
  <c r="AM63" i="1"/>
  <c r="AM53" i="1"/>
  <c r="AM45" i="1"/>
  <c r="AM37" i="1"/>
  <c r="AM29" i="1"/>
  <c r="AM13" i="1"/>
  <c r="AM119" i="1"/>
  <c r="AM95" i="1"/>
  <c r="AM55" i="1"/>
  <c r="AM123" i="1"/>
  <c r="AM115" i="1"/>
  <c r="AM107" i="1"/>
  <c r="AM99" i="1"/>
  <c r="AM91" i="1"/>
  <c r="AM83" i="1"/>
  <c r="AM75" i="1"/>
  <c r="AM67" i="1"/>
  <c r="AM59" i="1"/>
  <c r="AM51" i="1"/>
  <c r="AM43" i="1"/>
  <c r="AM35" i="1"/>
  <c r="AM27" i="1"/>
  <c r="AM19" i="1"/>
  <c r="AM11" i="1"/>
  <c r="AM122" i="1"/>
  <c r="AM114" i="1"/>
  <c r="AM90" i="1"/>
  <c r="AM82" i="1"/>
  <c r="AM74" i="1"/>
  <c r="AM58" i="1"/>
  <c r="AM50" i="1"/>
  <c r="AM26" i="1"/>
  <c r="AM18" i="1"/>
  <c r="AM10" i="1"/>
  <c r="AM111" i="1"/>
  <c r="AM103" i="1"/>
  <c r="AM79" i="1"/>
  <c r="AM71" i="1"/>
  <c r="AM47" i="1"/>
  <c r="AM39" i="1"/>
  <c r="AM31" i="1"/>
  <c r="AM15" i="1"/>
  <c r="AM7" i="1"/>
  <c r="AM20" i="1"/>
  <c r="AM12" i="1"/>
  <c r="AM56" i="1"/>
  <c r="AM48" i="1"/>
  <c r="AM40" i="1"/>
  <c r="AM32" i="1"/>
  <c r="AM24" i="1"/>
  <c r="AM16" i="1"/>
  <c r="AM8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3" i="1"/>
  <c r="AN124" i="1" l="1"/>
  <c r="AO92" i="1"/>
  <c r="AT92" i="1"/>
  <c r="AR92" i="1"/>
  <c r="AS92" i="1"/>
  <c r="AU92" i="1"/>
  <c r="AV92" i="1"/>
  <c r="AX92" i="1"/>
  <c r="AP92" i="1"/>
  <c r="AW92" i="1"/>
  <c r="AQ92" i="1"/>
  <c r="AY92" i="1"/>
  <c r="AS20" i="1"/>
  <c r="AP20" i="1"/>
  <c r="AX20" i="1"/>
  <c r="AR20" i="1"/>
  <c r="AT20" i="1"/>
  <c r="AU20" i="1"/>
  <c r="AW20" i="1"/>
  <c r="AO20" i="1"/>
  <c r="AQ20" i="1"/>
  <c r="AV20" i="1"/>
  <c r="AY20" i="1"/>
  <c r="AO107" i="1"/>
  <c r="AW107" i="1"/>
  <c r="AR107" i="1"/>
  <c r="AS107" i="1"/>
  <c r="AT107" i="1"/>
  <c r="AU107" i="1"/>
  <c r="AX107" i="1"/>
  <c r="AP107" i="1"/>
  <c r="AQ107" i="1"/>
  <c r="AV107" i="1"/>
  <c r="AY107" i="1"/>
  <c r="AR83" i="1"/>
  <c r="AO83" i="1"/>
  <c r="AW83" i="1"/>
  <c r="AU83" i="1"/>
  <c r="AV83" i="1"/>
  <c r="AX83" i="1"/>
  <c r="AY83" i="1"/>
  <c r="AQ83" i="1"/>
  <c r="AP83" i="1"/>
  <c r="AS83" i="1"/>
  <c r="AT83" i="1"/>
  <c r="AR75" i="1"/>
  <c r="AO75" i="1"/>
  <c r="AW75" i="1"/>
  <c r="AX75" i="1"/>
  <c r="AY75" i="1"/>
  <c r="AP75" i="1"/>
  <c r="AQ75" i="1"/>
  <c r="AT75" i="1"/>
  <c r="AS75" i="1"/>
  <c r="AU75" i="1"/>
  <c r="AV75" i="1"/>
  <c r="AU67" i="1"/>
  <c r="AO67" i="1"/>
  <c r="AQ67" i="1"/>
  <c r="AW67" i="1"/>
  <c r="AP67" i="1"/>
  <c r="AR67" i="1"/>
  <c r="AS67" i="1"/>
  <c r="AV67" i="1"/>
  <c r="AT67" i="1"/>
  <c r="AX67" i="1"/>
  <c r="AY67" i="1"/>
  <c r="AU59" i="1"/>
  <c r="AV59" i="1"/>
  <c r="AO59" i="1"/>
  <c r="AW59" i="1"/>
  <c r="AP59" i="1"/>
  <c r="AX59" i="1"/>
  <c r="AQ59" i="1"/>
  <c r="AR59" i="1"/>
  <c r="AS59" i="1"/>
  <c r="AT59" i="1"/>
  <c r="AY59" i="1"/>
  <c r="AS51" i="1"/>
  <c r="AQ51" i="1"/>
  <c r="AR51" i="1"/>
  <c r="AT51" i="1"/>
  <c r="AW51" i="1"/>
  <c r="AP51" i="1"/>
  <c r="AO51" i="1"/>
  <c r="AV51" i="1"/>
  <c r="AU51" i="1"/>
  <c r="AY51" i="1"/>
  <c r="AX51" i="1"/>
  <c r="AS43" i="1"/>
  <c r="AW43" i="1"/>
  <c r="AO43" i="1"/>
  <c r="AX43" i="1"/>
  <c r="AP43" i="1"/>
  <c r="AY43" i="1"/>
  <c r="AV43" i="1"/>
  <c r="AR43" i="1"/>
  <c r="AQ43" i="1"/>
  <c r="AT43" i="1"/>
  <c r="AU43" i="1"/>
  <c r="AV35" i="1"/>
  <c r="AS35" i="1"/>
  <c r="AX35" i="1"/>
  <c r="AO35" i="1"/>
  <c r="AY35" i="1"/>
  <c r="AP35" i="1"/>
  <c r="AR35" i="1"/>
  <c r="AQ35" i="1"/>
  <c r="AU35" i="1"/>
  <c r="AW35" i="1"/>
  <c r="AT35" i="1"/>
  <c r="AV27" i="1"/>
  <c r="AS27" i="1"/>
  <c r="AP27" i="1"/>
  <c r="AQ27" i="1"/>
  <c r="AR27" i="1"/>
  <c r="AU27" i="1"/>
  <c r="AY27" i="1"/>
  <c r="AT27" i="1"/>
  <c r="AO27" i="1"/>
  <c r="AW27" i="1"/>
  <c r="AX27" i="1"/>
  <c r="AV19" i="1"/>
  <c r="AS19" i="1"/>
  <c r="AR19" i="1"/>
  <c r="AT19" i="1"/>
  <c r="AU19" i="1"/>
  <c r="AX19" i="1"/>
  <c r="AP19" i="1"/>
  <c r="AY19" i="1"/>
  <c r="AO19" i="1"/>
  <c r="AQ19" i="1"/>
  <c r="AW19" i="1"/>
  <c r="AV11" i="1"/>
  <c r="AS11" i="1"/>
  <c r="AU11" i="1"/>
  <c r="AW11" i="1"/>
  <c r="AX11" i="1"/>
  <c r="AR11" i="1"/>
  <c r="AT11" i="1"/>
  <c r="AY11" i="1"/>
  <c r="AO11" i="1"/>
  <c r="AP11" i="1"/>
  <c r="AQ11" i="1"/>
  <c r="AQ10" i="1"/>
  <c r="AY10" i="1"/>
  <c r="AV10" i="1"/>
  <c r="AU10" i="1"/>
  <c r="AW10" i="1"/>
  <c r="AX10" i="1"/>
  <c r="AS10" i="1"/>
  <c r="AO10" i="1"/>
  <c r="AP10" i="1"/>
  <c r="AR10" i="1"/>
  <c r="AT10" i="1"/>
  <c r="AU3" i="1"/>
  <c r="AX3" i="1"/>
  <c r="AP3" i="1"/>
  <c r="AY3" i="1"/>
  <c r="AQ3" i="1"/>
  <c r="AO3" i="1"/>
  <c r="AT3" i="1"/>
  <c r="AR3" i="1"/>
  <c r="AS3" i="1"/>
  <c r="AV3" i="1"/>
  <c r="AW3" i="1"/>
  <c r="AT100" i="1"/>
  <c r="AV100" i="1"/>
  <c r="AW100" i="1"/>
  <c r="AO100" i="1"/>
  <c r="AX100" i="1"/>
  <c r="AP100" i="1"/>
  <c r="AY100" i="1"/>
  <c r="AR100" i="1"/>
  <c r="AQ100" i="1"/>
  <c r="AS100" i="1"/>
  <c r="AU100" i="1"/>
  <c r="AO76" i="1"/>
  <c r="AW76" i="1"/>
  <c r="AT76" i="1"/>
  <c r="AX76" i="1"/>
  <c r="AY76" i="1"/>
  <c r="AP76" i="1"/>
  <c r="AQ76" i="1"/>
  <c r="AS76" i="1"/>
  <c r="AR76" i="1"/>
  <c r="AU76" i="1"/>
  <c r="AV76" i="1"/>
  <c r="AR60" i="1"/>
  <c r="AS60" i="1"/>
  <c r="AT60" i="1"/>
  <c r="AP60" i="1"/>
  <c r="AX60" i="1"/>
  <c r="AV60" i="1"/>
  <c r="AW60" i="1"/>
  <c r="AY60" i="1"/>
  <c r="AO60" i="1"/>
  <c r="AQ60" i="1"/>
  <c r="AU60" i="1"/>
  <c r="AP44" i="1"/>
  <c r="AX44" i="1"/>
  <c r="AU44" i="1"/>
  <c r="AV44" i="1"/>
  <c r="AW44" i="1"/>
  <c r="AT44" i="1"/>
  <c r="AO44" i="1"/>
  <c r="AQ44" i="1"/>
  <c r="AR44" i="1"/>
  <c r="AS44" i="1"/>
  <c r="AY44" i="1"/>
  <c r="AS12" i="1"/>
  <c r="AP12" i="1"/>
  <c r="AX12" i="1"/>
  <c r="AU12" i="1"/>
  <c r="AV12" i="1"/>
  <c r="AW12" i="1"/>
  <c r="AO12" i="1"/>
  <c r="AQ12" i="1"/>
  <c r="AR12" i="1"/>
  <c r="AY12" i="1"/>
  <c r="AT12" i="1"/>
  <c r="AO99" i="1"/>
  <c r="AW99" i="1"/>
  <c r="AX99" i="1"/>
  <c r="AP99" i="1"/>
  <c r="AY99" i="1"/>
  <c r="AQ99" i="1"/>
  <c r="AR99" i="1"/>
  <c r="AT99" i="1"/>
  <c r="AV99" i="1"/>
  <c r="AS99" i="1"/>
  <c r="AU99" i="1"/>
  <c r="AR122" i="1"/>
  <c r="AQ122" i="1"/>
  <c r="AS122" i="1"/>
  <c r="AT122" i="1"/>
  <c r="AW122" i="1"/>
  <c r="AO122" i="1"/>
  <c r="AP122" i="1"/>
  <c r="AY122" i="1"/>
  <c r="AU122" i="1"/>
  <c r="AV122" i="1"/>
  <c r="AX122" i="1"/>
  <c r="AR114" i="1"/>
  <c r="AW114" i="1"/>
  <c r="AO114" i="1"/>
  <c r="AX114" i="1"/>
  <c r="AP114" i="1"/>
  <c r="AY114" i="1"/>
  <c r="AQ114" i="1"/>
  <c r="AT114" i="1"/>
  <c r="AU114" i="1"/>
  <c r="AS114" i="1"/>
  <c r="AV114" i="1"/>
  <c r="AR106" i="1"/>
  <c r="AT106" i="1"/>
  <c r="AU106" i="1"/>
  <c r="AV106" i="1"/>
  <c r="AW106" i="1"/>
  <c r="AP106" i="1"/>
  <c r="AY106" i="1"/>
  <c r="AS106" i="1"/>
  <c r="AX106" i="1"/>
  <c r="AO106" i="1"/>
  <c r="AQ106" i="1"/>
  <c r="AR98" i="1"/>
  <c r="AP98" i="1"/>
  <c r="AY98" i="1"/>
  <c r="AQ98" i="1"/>
  <c r="AS98" i="1"/>
  <c r="AT98" i="1"/>
  <c r="AV98" i="1"/>
  <c r="AO98" i="1"/>
  <c r="AU98" i="1"/>
  <c r="AW98" i="1"/>
  <c r="AX98" i="1"/>
  <c r="AU90" i="1"/>
  <c r="AR90" i="1"/>
  <c r="AS90" i="1"/>
  <c r="AT90" i="1"/>
  <c r="AV90" i="1"/>
  <c r="AW90" i="1"/>
  <c r="AO90" i="1"/>
  <c r="AY90" i="1"/>
  <c r="AX90" i="1"/>
  <c r="AP90" i="1"/>
  <c r="AQ90" i="1"/>
  <c r="AU82" i="1"/>
  <c r="AR82" i="1"/>
  <c r="AV82" i="1"/>
  <c r="AW82" i="1"/>
  <c r="AX82" i="1"/>
  <c r="AO82" i="1"/>
  <c r="AY82" i="1"/>
  <c r="AQ82" i="1"/>
  <c r="AP82" i="1"/>
  <c r="AS82" i="1"/>
  <c r="AT82" i="1"/>
  <c r="AU74" i="1"/>
  <c r="AR74" i="1"/>
  <c r="AX74" i="1"/>
  <c r="AO74" i="1"/>
  <c r="AY74" i="1"/>
  <c r="AP74" i="1"/>
  <c r="AQ74" i="1"/>
  <c r="AT74" i="1"/>
  <c r="AS74" i="1"/>
  <c r="AV74" i="1"/>
  <c r="AW74" i="1"/>
  <c r="AP66" i="1"/>
  <c r="AX66" i="1"/>
  <c r="AQ66" i="1"/>
  <c r="AY66" i="1"/>
  <c r="AR66" i="1"/>
  <c r="AV66" i="1"/>
  <c r="AW66" i="1"/>
  <c r="AS66" i="1"/>
  <c r="AT66" i="1"/>
  <c r="AO66" i="1"/>
  <c r="AU66" i="1"/>
  <c r="AP58" i="1"/>
  <c r="AX58" i="1"/>
  <c r="AQ58" i="1"/>
  <c r="AY58" i="1"/>
  <c r="AR58" i="1"/>
  <c r="AU58" i="1"/>
  <c r="AO58" i="1"/>
  <c r="AT58" i="1"/>
  <c r="AW58" i="1"/>
  <c r="AS58" i="1"/>
  <c r="AV58" i="1"/>
  <c r="AV50" i="1"/>
  <c r="AS50" i="1"/>
  <c r="AT50" i="1"/>
  <c r="AU50" i="1"/>
  <c r="AR50" i="1"/>
  <c r="AO50" i="1"/>
  <c r="AY50" i="1"/>
  <c r="AQ50" i="1"/>
  <c r="AW50" i="1"/>
  <c r="AX50" i="1"/>
  <c r="AP50" i="1"/>
  <c r="AV42" i="1"/>
  <c r="AP42" i="1"/>
  <c r="AY42" i="1"/>
  <c r="AQ42" i="1"/>
  <c r="AR42" i="1"/>
  <c r="AT42" i="1"/>
  <c r="AO42" i="1"/>
  <c r="AS42" i="1"/>
  <c r="AU42" i="1"/>
  <c r="AW42" i="1"/>
  <c r="AX42" i="1"/>
  <c r="AQ34" i="1"/>
  <c r="AY34" i="1"/>
  <c r="AV34" i="1"/>
  <c r="AX34" i="1"/>
  <c r="AO34" i="1"/>
  <c r="AP34" i="1"/>
  <c r="AU34" i="1"/>
  <c r="AS34" i="1"/>
  <c r="AT34" i="1"/>
  <c r="AW34" i="1"/>
  <c r="AR34" i="1"/>
  <c r="AQ26" i="1"/>
  <c r="AY26" i="1"/>
  <c r="AV26" i="1"/>
  <c r="AP26" i="1"/>
  <c r="AR26" i="1"/>
  <c r="AS26" i="1"/>
  <c r="AX26" i="1"/>
  <c r="AO26" i="1"/>
  <c r="AT26" i="1"/>
  <c r="AU26" i="1"/>
  <c r="AW26" i="1"/>
  <c r="AQ18" i="1"/>
  <c r="AY18" i="1"/>
  <c r="AV18" i="1"/>
  <c r="AS18" i="1"/>
  <c r="AT18" i="1"/>
  <c r="AU18" i="1"/>
  <c r="AP18" i="1"/>
  <c r="AO18" i="1"/>
  <c r="AR18" i="1"/>
  <c r="AW18" i="1"/>
  <c r="AX18" i="1"/>
  <c r="AU121" i="1"/>
  <c r="AS121" i="1"/>
  <c r="AT121" i="1"/>
  <c r="AV121" i="1"/>
  <c r="AW121" i="1"/>
  <c r="AP121" i="1"/>
  <c r="AY121" i="1"/>
  <c r="AX121" i="1"/>
  <c r="AQ121" i="1"/>
  <c r="AO121" i="1"/>
  <c r="AR121" i="1"/>
  <c r="AU113" i="1"/>
  <c r="AP113" i="1"/>
  <c r="AY113" i="1"/>
  <c r="AQ113" i="1"/>
  <c r="AR113" i="1"/>
  <c r="AS113" i="1"/>
  <c r="AV113" i="1"/>
  <c r="AO113" i="1"/>
  <c r="AT113" i="1"/>
  <c r="AW113" i="1"/>
  <c r="AX113" i="1"/>
  <c r="AU105" i="1"/>
  <c r="AV105" i="1"/>
  <c r="AW105" i="1"/>
  <c r="AO105" i="1"/>
  <c r="AX105" i="1"/>
  <c r="AY105" i="1"/>
  <c r="AP105" i="1"/>
  <c r="AR105" i="1"/>
  <c r="AQ105" i="1"/>
  <c r="AS105" i="1"/>
  <c r="AT105" i="1"/>
  <c r="AU97" i="1"/>
  <c r="AR97" i="1"/>
  <c r="AS97" i="1"/>
  <c r="AT97" i="1"/>
  <c r="AV97" i="1"/>
  <c r="AO97" i="1"/>
  <c r="AX97" i="1"/>
  <c r="AW97" i="1"/>
  <c r="AY97" i="1"/>
  <c r="AP97" i="1"/>
  <c r="AQ97" i="1"/>
  <c r="AP89" i="1"/>
  <c r="AX89" i="1"/>
  <c r="AU89" i="1"/>
  <c r="AS89" i="1"/>
  <c r="AT89" i="1"/>
  <c r="AV89" i="1"/>
  <c r="AW89" i="1"/>
  <c r="AO89" i="1"/>
  <c r="AQ89" i="1"/>
  <c r="AR89" i="1"/>
  <c r="AY89" i="1"/>
  <c r="AP81" i="1"/>
  <c r="AX81" i="1"/>
  <c r="AU81" i="1"/>
  <c r="AV81" i="1"/>
  <c r="AW81" i="1"/>
  <c r="AY81" i="1"/>
  <c r="AO81" i="1"/>
  <c r="AR81" i="1"/>
  <c r="AQ81" i="1"/>
  <c r="AS81" i="1"/>
  <c r="AT81" i="1"/>
  <c r="AP73" i="1"/>
  <c r="AX73" i="1"/>
  <c r="AU73" i="1"/>
  <c r="AY73" i="1"/>
  <c r="AO73" i="1"/>
  <c r="AQ73" i="1"/>
  <c r="AR73" i="1"/>
  <c r="AT73" i="1"/>
  <c r="AS73" i="1"/>
  <c r="AV73" i="1"/>
  <c r="AW73" i="1"/>
  <c r="AS65" i="1"/>
  <c r="AT65" i="1"/>
  <c r="AU65" i="1"/>
  <c r="AY65" i="1"/>
  <c r="AV65" i="1"/>
  <c r="AQ65" i="1"/>
  <c r="AR65" i="1"/>
  <c r="AW65" i="1"/>
  <c r="AX65" i="1"/>
  <c r="AO65" i="1"/>
  <c r="AP65" i="1"/>
  <c r="AS57" i="1"/>
  <c r="AT57" i="1"/>
  <c r="AU57" i="1"/>
  <c r="AX57" i="1"/>
  <c r="AR57" i="1"/>
  <c r="AV57" i="1"/>
  <c r="AW57" i="1"/>
  <c r="AY57" i="1"/>
  <c r="AO57" i="1"/>
  <c r="AP57" i="1"/>
  <c r="AQ57" i="1"/>
  <c r="AQ49" i="1"/>
  <c r="AY49" i="1"/>
  <c r="AU49" i="1"/>
  <c r="AV49" i="1"/>
  <c r="AW49" i="1"/>
  <c r="AP49" i="1"/>
  <c r="AR49" i="1"/>
  <c r="AS49" i="1"/>
  <c r="AT49" i="1"/>
  <c r="AX49" i="1"/>
  <c r="AO49" i="1"/>
  <c r="AQ41" i="1"/>
  <c r="AY41" i="1"/>
  <c r="AR41" i="1"/>
  <c r="AS41" i="1"/>
  <c r="AT41" i="1"/>
  <c r="AO41" i="1"/>
  <c r="AX41" i="1"/>
  <c r="AU41" i="1"/>
  <c r="AP41" i="1"/>
  <c r="AV41" i="1"/>
  <c r="AW41" i="1"/>
  <c r="AT33" i="1"/>
  <c r="AQ33" i="1"/>
  <c r="AY33" i="1"/>
  <c r="AX33" i="1"/>
  <c r="AO33" i="1"/>
  <c r="AP33" i="1"/>
  <c r="AV33" i="1"/>
  <c r="AR33" i="1"/>
  <c r="AU33" i="1"/>
  <c r="AS33" i="1"/>
  <c r="AW33" i="1"/>
  <c r="AT25" i="1"/>
  <c r="AQ25" i="1"/>
  <c r="AY25" i="1"/>
  <c r="AP25" i="1"/>
  <c r="AR25" i="1"/>
  <c r="AS25" i="1"/>
  <c r="AX25" i="1"/>
  <c r="AU25" i="1"/>
  <c r="AO25" i="1"/>
  <c r="AV25" i="1"/>
  <c r="AW25" i="1"/>
  <c r="AT17" i="1"/>
  <c r="AQ17" i="1"/>
  <c r="AY17" i="1"/>
  <c r="AS17" i="1"/>
  <c r="AU17" i="1"/>
  <c r="AV17" i="1"/>
  <c r="AW17" i="1"/>
  <c r="AX17" i="1"/>
  <c r="AO17" i="1"/>
  <c r="AP17" i="1"/>
  <c r="AR17" i="1"/>
  <c r="AT9" i="1"/>
  <c r="AQ9" i="1"/>
  <c r="AY9" i="1"/>
  <c r="AV9" i="1"/>
  <c r="AW9" i="1"/>
  <c r="AX9" i="1"/>
  <c r="AO9" i="1"/>
  <c r="AS9" i="1"/>
  <c r="AU9" i="1"/>
  <c r="AP9" i="1"/>
  <c r="AR9" i="1"/>
  <c r="AR91" i="1"/>
  <c r="AO91" i="1"/>
  <c r="AW91" i="1"/>
  <c r="AS91" i="1"/>
  <c r="AT91" i="1"/>
  <c r="AU91" i="1"/>
  <c r="AV91" i="1"/>
  <c r="AY91" i="1"/>
  <c r="AP91" i="1"/>
  <c r="AQ91" i="1"/>
  <c r="AX91" i="1"/>
  <c r="AS111" i="1"/>
  <c r="AT111" i="1"/>
  <c r="AU111" i="1"/>
  <c r="AV111" i="1"/>
  <c r="AW111" i="1"/>
  <c r="AP111" i="1"/>
  <c r="AY111" i="1"/>
  <c r="AO111" i="1"/>
  <c r="AQ111" i="1"/>
  <c r="AR111" i="1"/>
  <c r="AX111" i="1"/>
  <c r="AQ63" i="1"/>
  <c r="AY63" i="1"/>
  <c r="AR63" i="1"/>
  <c r="AS63" i="1"/>
  <c r="AV63" i="1"/>
  <c r="AP63" i="1"/>
  <c r="AW63" i="1"/>
  <c r="AX63" i="1"/>
  <c r="AO63" i="1"/>
  <c r="AT63" i="1"/>
  <c r="AU63" i="1"/>
  <c r="AR31" i="1"/>
  <c r="AO31" i="1"/>
  <c r="AW31" i="1"/>
  <c r="AY31" i="1"/>
  <c r="AP31" i="1"/>
  <c r="AQ31" i="1"/>
  <c r="AU31" i="1"/>
  <c r="AT31" i="1"/>
  <c r="AS31" i="1"/>
  <c r="AV31" i="1"/>
  <c r="AX31" i="1"/>
  <c r="AR7" i="1"/>
  <c r="AO7" i="1"/>
  <c r="AW7" i="1"/>
  <c r="AV7" i="1"/>
  <c r="AX7" i="1"/>
  <c r="AY7" i="1"/>
  <c r="AS7" i="1"/>
  <c r="AT7" i="1"/>
  <c r="AU7" i="1"/>
  <c r="AP7" i="1"/>
  <c r="AQ7" i="1"/>
  <c r="AT108" i="1"/>
  <c r="AP108" i="1"/>
  <c r="AY108" i="1"/>
  <c r="AQ108" i="1"/>
  <c r="AR108" i="1"/>
  <c r="AS108" i="1"/>
  <c r="AV108" i="1"/>
  <c r="AW108" i="1"/>
  <c r="AX108" i="1"/>
  <c r="AO108" i="1"/>
  <c r="AU108" i="1"/>
  <c r="AO68" i="1"/>
  <c r="AW68" i="1"/>
  <c r="AT68" i="1"/>
  <c r="AP68" i="1"/>
  <c r="AQ68" i="1"/>
  <c r="AR68" i="1"/>
  <c r="AS68" i="1"/>
  <c r="AV68" i="1"/>
  <c r="AU68" i="1"/>
  <c r="AX68" i="1"/>
  <c r="AY68" i="1"/>
  <c r="AS36" i="1"/>
  <c r="AP36" i="1"/>
  <c r="AX36" i="1"/>
  <c r="AW36" i="1"/>
  <c r="AY36" i="1"/>
  <c r="AO36" i="1"/>
  <c r="AV36" i="1"/>
  <c r="AR36" i="1"/>
  <c r="AT36" i="1"/>
  <c r="AU36" i="1"/>
  <c r="AQ36" i="1"/>
  <c r="AO123" i="1"/>
  <c r="AW123" i="1"/>
  <c r="AP123" i="1"/>
  <c r="AY123" i="1"/>
  <c r="AQ123" i="1"/>
  <c r="AR123" i="1"/>
  <c r="AS123" i="1"/>
  <c r="AU123" i="1"/>
  <c r="AV123" i="1"/>
  <c r="AX123" i="1"/>
  <c r="AT123" i="1"/>
  <c r="AP120" i="1"/>
  <c r="AX120" i="1"/>
  <c r="AU120" i="1"/>
  <c r="AV120" i="1"/>
  <c r="AW120" i="1"/>
  <c r="AY120" i="1"/>
  <c r="AO120" i="1"/>
  <c r="AR120" i="1"/>
  <c r="AQ120" i="1"/>
  <c r="AS120" i="1"/>
  <c r="AT120" i="1"/>
  <c r="AP104" i="1"/>
  <c r="AX104" i="1"/>
  <c r="AW104" i="1"/>
  <c r="AO104" i="1"/>
  <c r="AY104" i="1"/>
  <c r="AQ104" i="1"/>
  <c r="AR104" i="1"/>
  <c r="AT104" i="1"/>
  <c r="AS104" i="1"/>
  <c r="AU104" i="1"/>
  <c r="AV104" i="1"/>
  <c r="AS88" i="1"/>
  <c r="AP88" i="1"/>
  <c r="AX88" i="1"/>
  <c r="AT88" i="1"/>
  <c r="AU88" i="1"/>
  <c r="AV88" i="1"/>
  <c r="AW88" i="1"/>
  <c r="AO88" i="1"/>
  <c r="AQ88" i="1"/>
  <c r="AR88" i="1"/>
  <c r="AY88" i="1"/>
  <c r="AS72" i="1"/>
  <c r="AP72" i="1"/>
  <c r="AX72" i="1"/>
  <c r="AY72" i="1"/>
  <c r="AO72" i="1"/>
  <c r="AQ72" i="1"/>
  <c r="AR72" i="1"/>
  <c r="AU72" i="1"/>
  <c r="AV72" i="1"/>
  <c r="AW72" i="1"/>
  <c r="AT72" i="1"/>
  <c r="AV64" i="1"/>
  <c r="AO64" i="1"/>
  <c r="AW64" i="1"/>
  <c r="AP64" i="1"/>
  <c r="AX64" i="1"/>
  <c r="AY64" i="1"/>
  <c r="AS64" i="1"/>
  <c r="AQ64" i="1"/>
  <c r="AR64" i="1"/>
  <c r="AU64" i="1"/>
  <c r="AT64" i="1"/>
  <c r="AT48" i="1"/>
  <c r="AW48" i="1"/>
  <c r="AO48" i="1"/>
  <c r="AX48" i="1"/>
  <c r="AP48" i="1"/>
  <c r="AY48" i="1"/>
  <c r="AU48" i="1"/>
  <c r="AQ48" i="1"/>
  <c r="AS48" i="1"/>
  <c r="AR48" i="1"/>
  <c r="AV48" i="1"/>
  <c r="AO32" i="1"/>
  <c r="AW32" i="1"/>
  <c r="AT32" i="1"/>
  <c r="AY32" i="1"/>
  <c r="AP32" i="1"/>
  <c r="AQ32" i="1"/>
  <c r="AR32" i="1"/>
  <c r="AS32" i="1"/>
  <c r="AU32" i="1"/>
  <c r="AV32" i="1"/>
  <c r="AX32" i="1"/>
  <c r="AO24" i="1"/>
  <c r="AW24" i="1"/>
  <c r="AT24" i="1"/>
  <c r="AQ24" i="1"/>
  <c r="AR24" i="1"/>
  <c r="AS24" i="1"/>
  <c r="AU24" i="1"/>
  <c r="AP24" i="1"/>
  <c r="AV24" i="1"/>
  <c r="AX24" i="1"/>
  <c r="AY24" i="1"/>
  <c r="AS119" i="1"/>
  <c r="AW119" i="1"/>
  <c r="AO119" i="1"/>
  <c r="AX119" i="1"/>
  <c r="AP119" i="1"/>
  <c r="AY119" i="1"/>
  <c r="AQ119" i="1"/>
  <c r="AT119" i="1"/>
  <c r="AU119" i="1"/>
  <c r="AV119" i="1"/>
  <c r="AR119" i="1"/>
  <c r="AS95" i="1"/>
  <c r="AV95" i="1"/>
  <c r="AW95" i="1"/>
  <c r="AO95" i="1"/>
  <c r="AX95" i="1"/>
  <c r="AP95" i="1"/>
  <c r="AY95" i="1"/>
  <c r="AR95" i="1"/>
  <c r="AT95" i="1"/>
  <c r="AU95" i="1"/>
  <c r="AQ95" i="1"/>
  <c r="AV79" i="1"/>
  <c r="AS79" i="1"/>
  <c r="AW79" i="1"/>
  <c r="AX79" i="1"/>
  <c r="AO79" i="1"/>
  <c r="AY79" i="1"/>
  <c r="AP79" i="1"/>
  <c r="AR79" i="1"/>
  <c r="AQ79" i="1"/>
  <c r="AT79" i="1"/>
  <c r="AU79" i="1"/>
  <c r="AQ55" i="1"/>
  <c r="AY55" i="1"/>
  <c r="AR55" i="1"/>
  <c r="AS55" i="1"/>
  <c r="AU55" i="1"/>
  <c r="AO55" i="1"/>
  <c r="AX55" i="1"/>
  <c r="AT55" i="1"/>
  <c r="AP55" i="1"/>
  <c r="AV55" i="1"/>
  <c r="AW55" i="1"/>
  <c r="AO39" i="1"/>
  <c r="AW39" i="1"/>
  <c r="AU39" i="1"/>
  <c r="AV39" i="1"/>
  <c r="AX39" i="1"/>
  <c r="AY39" i="1"/>
  <c r="AR39" i="1"/>
  <c r="AP39" i="1"/>
  <c r="AQ39" i="1"/>
  <c r="AT39" i="1"/>
  <c r="AS39" i="1"/>
  <c r="AR15" i="1"/>
  <c r="AO15" i="1"/>
  <c r="AW15" i="1"/>
  <c r="AT15" i="1"/>
  <c r="AU15" i="1"/>
  <c r="AV15" i="1"/>
  <c r="AP15" i="1"/>
  <c r="AX15" i="1"/>
  <c r="AY15" i="1"/>
  <c r="AQ15" i="1"/>
  <c r="AS15" i="1"/>
  <c r="AV102" i="1"/>
  <c r="AR102" i="1"/>
  <c r="AS102" i="1"/>
  <c r="AT102" i="1"/>
  <c r="AU102" i="1"/>
  <c r="AO102" i="1"/>
  <c r="AX102" i="1"/>
  <c r="AP102" i="1"/>
  <c r="AQ102" i="1"/>
  <c r="AW102" i="1"/>
  <c r="AY102" i="1"/>
  <c r="AQ86" i="1"/>
  <c r="AY86" i="1"/>
  <c r="AV86" i="1"/>
  <c r="AT86" i="1"/>
  <c r="AU86" i="1"/>
  <c r="AW86" i="1"/>
  <c r="AX86" i="1"/>
  <c r="AP86" i="1"/>
  <c r="AO86" i="1"/>
  <c r="AR86" i="1"/>
  <c r="AS86" i="1"/>
  <c r="AQ70" i="1"/>
  <c r="AY70" i="1"/>
  <c r="AV70" i="1"/>
  <c r="AO70" i="1"/>
  <c r="AP70" i="1"/>
  <c r="AR70" i="1"/>
  <c r="AS70" i="1"/>
  <c r="AU70" i="1"/>
  <c r="AT70" i="1"/>
  <c r="AW70" i="1"/>
  <c r="AX70" i="1"/>
  <c r="AT54" i="1"/>
  <c r="AU54" i="1"/>
  <c r="AV54" i="1"/>
  <c r="AR54" i="1"/>
  <c r="AO54" i="1"/>
  <c r="AS54" i="1"/>
  <c r="AW54" i="1"/>
  <c r="AX54" i="1"/>
  <c r="AY54" i="1"/>
  <c r="AP54" i="1"/>
  <c r="AQ54" i="1"/>
  <c r="AR46" i="1"/>
  <c r="AQ46" i="1"/>
  <c r="AS46" i="1"/>
  <c r="AT46" i="1"/>
  <c r="AU46" i="1"/>
  <c r="AO46" i="1"/>
  <c r="AP46" i="1"/>
  <c r="AW46" i="1"/>
  <c r="AV46" i="1"/>
  <c r="AX46" i="1"/>
  <c r="AY46" i="1"/>
  <c r="AU30" i="1"/>
  <c r="AR30" i="1"/>
  <c r="AO30" i="1"/>
  <c r="AY30" i="1"/>
  <c r="AP30" i="1"/>
  <c r="AQ30" i="1"/>
  <c r="AV30" i="1"/>
  <c r="AS30" i="1"/>
  <c r="AT30" i="1"/>
  <c r="AW30" i="1"/>
  <c r="AX30" i="1"/>
  <c r="AU22" i="1"/>
  <c r="AR22" i="1"/>
  <c r="AQ22" i="1"/>
  <c r="AS22" i="1"/>
  <c r="AT22" i="1"/>
  <c r="AX22" i="1"/>
  <c r="AP22" i="1"/>
  <c r="AO22" i="1"/>
  <c r="AV22" i="1"/>
  <c r="AW22" i="1"/>
  <c r="AY22" i="1"/>
  <c r="AU14" i="1"/>
  <c r="AR14" i="1"/>
  <c r="AT14" i="1"/>
  <c r="AV14" i="1"/>
  <c r="AW14" i="1"/>
  <c r="AS14" i="1"/>
  <c r="AO14" i="1"/>
  <c r="AP14" i="1"/>
  <c r="AQ14" i="1"/>
  <c r="AY14" i="1"/>
  <c r="AX14" i="1"/>
  <c r="AU6" i="1"/>
  <c r="AR6" i="1"/>
  <c r="AW6" i="1"/>
  <c r="AX6" i="1"/>
  <c r="AO6" i="1"/>
  <c r="AY6" i="1"/>
  <c r="AV6" i="1"/>
  <c r="AP6" i="1"/>
  <c r="AQ6" i="1"/>
  <c r="AT6" i="1"/>
  <c r="AS6" i="1"/>
  <c r="AT116" i="1"/>
  <c r="AS116" i="1"/>
  <c r="AU116" i="1"/>
  <c r="AV116" i="1"/>
  <c r="AW116" i="1"/>
  <c r="AP116" i="1"/>
  <c r="AY116" i="1"/>
  <c r="AO116" i="1"/>
  <c r="AQ116" i="1"/>
  <c r="AR116" i="1"/>
  <c r="AX116" i="1"/>
  <c r="AO84" i="1"/>
  <c r="AW84" i="1"/>
  <c r="AT84" i="1"/>
  <c r="AU84" i="1"/>
  <c r="AV84" i="1"/>
  <c r="AX84" i="1"/>
  <c r="AY84" i="1"/>
  <c r="AQ84" i="1"/>
  <c r="AP84" i="1"/>
  <c r="AR84" i="1"/>
  <c r="AS84" i="1"/>
  <c r="AP52" i="1"/>
  <c r="AX52" i="1"/>
  <c r="AO52" i="1"/>
  <c r="AY52" i="1"/>
  <c r="AQ52" i="1"/>
  <c r="AR52" i="1"/>
  <c r="AU52" i="1"/>
  <c r="AV52" i="1"/>
  <c r="AW52" i="1"/>
  <c r="AS52" i="1"/>
  <c r="AT52" i="1"/>
  <c r="AS28" i="1"/>
  <c r="AP28" i="1"/>
  <c r="AX28" i="1"/>
  <c r="AO28" i="1"/>
  <c r="AQ28" i="1"/>
  <c r="AR28" i="1"/>
  <c r="AY28" i="1"/>
  <c r="AU28" i="1"/>
  <c r="AT28" i="1"/>
  <c r="AV28" i="1"/>
  <c r="AW28" i="1"/>
  <c r="AS4" i="1"/>
  <c r="AP4" i="1"/>
  <c r="AX4" i="1"/>
  <c r="AW4" i="1"/>
  <c r="AY4" i="1"/>
  <c r="AO4" i="1"/>
  <c r="AT4" i="1"/>
  <c r="AR4" i="1"/>
  <c r="AQ4" i="1"/>
  <c r="AU4" i="1"/>
  <c r="AV4" i="1"/>
  <c r="AO115" i="1"/>
  <c r="AW115" i="1"/>
  <c r="AU115" i="1"/>
  <c r="AV115" i="1"/>
  <c r="AX115" i="1"/>
  <c r="AP115" i="1"/>
  <c r="AY115" i="1"/>
  <c r="AR115" i="1"/>
  <c r="AQ115" i="1"/>
  <c r="AS115" i="1"/>
  <c r="AT115" i="1"/>
  <c r="AP112" i="1"/>
  <c r="AX112" i="1"/>
  <c r="AR112" i="1"/>
  <c r="AS112" i="1"/>
  <c r="AT112" i="1"/>
  <c r="AU112" i="1"/>
  <c r="AW112" i="1"/>
  <c r="AY112" i="1"/>
  <c r="AQ112" i="1"/>
  <c r="AO112" i="1"/>
  <c r="AV112" i="1"/>
  <c r="AP96" i="1"/>
  <c r="AX96" i="1"/>
  <c r="AT96" i="1"/>
  <c r="AU96" i="1"/>
  <c r="AV96" i="1"/>
  <c r="AW96" i="1"/>
  <c r="AQ96" i="1"/>
  <c r="AO96" i="1"/>
  <c r="AR96" i="1"/>
  <c r="AS96" i="1"/>
  <c r="AY96" i="1"/>
  <c r="AS80" i="1"/>
  <c r="AP80" i="1"/>
  <c r="AX80" i="1"/>
  <c r="AV80" i="1"/>
  <c r="AW80" i="1"/>
  <c r="AY80" i="1"/>
  <c r="AO80" i="1"/>
  <c r="AR80" i="1"/>
  <c r="AT80" i="1"/>
  <c r="AU80" i="1"/>
  <c r="AQ80" i="1"/>
  <c r="AV56" i="1"/>
  <c r="AO56" i="1"/>
  <c r="AW56" i="1"/>
  <c r="AP56" i="1"/>
  <c r="AX56" i="1"/>
  <c r="AU56" i="1"/>
  <c r="AR56" i="1"/>
  <c r="AQ56" i="1"/>
  <c r="AS56" i="1"/>
  <c r="AT56" i="1"/>
  <c r="AY56" i="1"/>
  <c r="AT40" i="1"/>
  <c r="AS40" i="1"/>
  <c r="AU40" i="1"/>
  <c r="AV40" i="1"/>
  <c r="AW40" i="1"/>
  <c r="AQ40" i="1"/>
  <c r="AR40" i="1"/>
  <c r="AX40" i="1"/>
  <c r="AY40" i="1"/>
  <c r="AO40" i="1"/>
  <c r="AP40" i="1"/>
  <c r="AO16" i="1"/>
  <c r="AW16" i="1"/>
  <c r="AT16" i="1"/>
  <c r="AS16" i="1"/>
  <c r="AU16" i="1"/>
  <c r="AV16" i="1"/>
  <c r="AX16" i="1"/>
  <c r="AP16" i="1"/>
  <c r="AQ16" i="1"/>
  <c r="AR16" i="1"/>
  <c r="AY16" i="1"/>
  <c r="AO8" i="1"/>
  <c r="AW8" i="1"/>
  <c r="AT8" i="1"/>
  <c r="AV8" i="1"/>
  <c r="AX8" i="1"/>
  <c r="AY8" i="1"/>
  <c r="AR8" i="1"/>
  <c r="AP8" i="1"/>
  <c r="AQ8" i="1"/>
  <c r="AU8" i="1"/>
  <c r="AS8" i="1"/>
  <c r="AS103" i="1"/>
  <c r="AP103" i="1"/>
  <c r="AY103" i="1"/>
  <c r="AQ103" i="1"/>
  <c r="AR103" i="1"/>
  <c r="AT103" i="1"/>
  <c r="AV103" i="1"/>
  <c r="AO103" i="1"/>
  <c r="AW103" i="1"/>
  <c r="AU103" i="1"/>
  <c r="AX103" i="1"/>
  <c r="AV87" i="1"/>
  <c r="AS87" i="1"/>
  <c r="AT87" i="1"/>
  <c r="AU87" i="1"/>
  <c r="AW87" i="1"/>
  <c r="AX87" i="1"/>
  <c r="AP87" i="1"/>
  <c r="AO87" i="1"/>
  <c r="AQ87" i="1"/>
  <c r="AR87" i="1"/>
  <c r="AY87" i="1"/>
  <c r="AV71" i="1"/>
  <c r="AS71" i="1"/>
  <c r="AO71" i="1"/>
  <c r="AY71" i="1"/>
  <c r="AP71" i="1"/>
  <c r="AQ71" i="1"/>
  <c r="AR71" i="1"/>
  <c r="AU71" i="1"/>
  <c r="AT71" i="1"/>
  <c r="AW71" i="1"/>
  <c r="AX71" i="1"/>
  <c r="AO47" i="1"/>
  <c r="AW47" i="1"/>
  <c r="AP47" i="1"/>
  <c r="AY47" i="1"/>
  <c r="AQ47" i="1"/>
  <c r="AR47" i="1"/>
  <c r="AV47" i="1"/>
  <c r="AS47" i="1"/>
  <c r="AT47" i="1"/>
  <c r="AU47" i="1"/>
  <c r="AX47" i="1"/>
  <c r="AR23" i="1"/>
  <c r="AO23" i="1"/>
  <c r="AW23" i="1"/>
  <c r="AQ23" i="1"/>
  <c r="AS23" i="1"/>
  <c r="AT23" i="1"/>
  <c r="AX23" i="1"/>
  <c r="AY23" i="1"/>
  <c r="AP23" i="1"/>
  <c r="AU23" i="1"/>
  <c r="AV23" i="1"/>
  <c r="AV118" i="1"/>
  <c r="AP118" i="1"/>
  <c r="AY118" i="1"/>
  <c r="AQ118" i="1"/>
  <c r="AR118" i="1"/>
  <c r="AS118" i="1"/>
  <c r="AU118" i="1"/>
  <c r="AO118" i="1"/>
  <c r="AT118" i="1"/>
  <c r="AX118" i="1"/>
  <c r="AW118" i="1"/>
  <c r="AV110" i="1"/>
  <c r="AU110" i="1"/>
  <c r="AW110" i="1"/>
  <c r="AO110" i="1"/>
  <c r="AX110" i="1"/>
  <c r="AP110" i="1"/>
  <c r="AY110" i="1"/>
  <c r="AR110" i="1"/>
  <c r="AT110" i="1"/>
  <c r="AQ110" i="1"/>
  <c r="AS110" i="1"/>
  <c r="AV94" i="1"/>
  <c r="AO94" i="1"/>
  <c r="AX94" i="1"/>
  <c r="AP94" i="1"/>
  <c r="AY94" i="1"/>
  <c r="AQ94" i="1"/>
  <c r="AR94" i="1"/>
  <c r="AT94" i="1"/>
  <c r="AS94" i="1"/>
  <c r="AU94" i="1"/>
  <c r="AW94" i="1"/>
  <c r="AQ78" i="1"/>
  <c r="AY78" i="1"/>
  <c r="AV78" i="1"/>
  <c r="AW78" i="1"/>
  <c r="AX78" i="1"/>
  <c r="AO78" i="1"/>
  <c r="AP78" i="1"/>
  <c r="AS78" i="1"/>
  <c r="AR78" i="1"/>
  <c r="AT78" i="1"/>
  <c r="AU78" i="1"/>
  <c r="AT62" i="1"/>
  <c r="AU62" i="1"/>
  <c r="AV62" i="1"/>
  <c r="AS62" i="1"/>
  <c r="AP62" i="1"/>
  <c r="AQ62" i="1"/>
  <c r="AR62" i="1"/>
  <c r="AW62" i="1"/>
  <c r="AX62" i="1"/>
  <c r="AO62" i="1"/>
  <c r="AY62" i="1"/>
  <c r="AU38" i="1"/>
  <c r="AR38" i="1"/>
  <c r="AW38" i="1"/>
  <c r="AX38" i="1"/>
  <c r="AO38" i="1"/>
  <c r="AY38" i="1"/>
  <c r="AS38" i="1"/>
  <c r="AT38" i="1"/>
  <c r="AV38" i="1"/>
  <c r="AP38" i="1"/>
  <c r="AQ38" i="1"/>
  <c r="AQ117" i="1"/>
  <c r="AY117" i="1"/>
  <c r="AR117" i="1"/>
  <c r="AS117" i="1"/>
  <c r="AT117" i="1"/>
  <c r="AU117" i="1"/>
  <c r="AW117" i="1"/>
  <c r="AP117" i="1"/>
  <c r="AV117" i="1"/>
  <c r="AX117" i="1"/>
  <c r="AO117" i="1"/>
  <c r="AQ109" i="1"/>
  <c r="AY109" i="1"/>
  <c r="AW109" i="1"/>
  <c r="AO109" i="1"/>
  <c r="AX109" i="1"/>
  <c r="AP109" i="1"/>
  <c r="AT109" i="1"/>
  <c r="AR109" i="1"/>
  <c r="AS109" i="1"/>
  <c r="AU109" i="1"/>
  <c r="AV109" i="1"/>
  <c r="AQ101" i="1"/>
  <c r="AY101" i="1"/>
  <c r="AT101" i="1"/>
  <c r="AU101" i="1"/>
  <c r="AV101" i="1"/>
  <c r="AW101" i="1"/>
  <c r="AP101" i="1"/>
  <c r="AO101" i="1"/>
  <c r="AR101" i="1"/>
  <c r="AS101" i="1"/>
  <c r="AX101" i="1"/>
  <c r="AQ93" i="1"/>
  <c r="AY93" i="1"/>
  <c r="AP93" i="1"/>
  <c r="AR93" i="1"/>
  <c r="AS93" i="1"/>
  <c r="AT93" i="1"/>
  <c r="AV93" i="1"/>
  <c r="AO93" i="1"/>
  <c r="AU93" i="1"/>
  <c r="AW93" i="1"/>
  <c r="AX93" i="1"/>
  <c r="AT85" i="1"/>
  <c r="AQ85" i="1"/>
  <c r="AY85" i="1"/>
  <c r="AU85" i="1"/>
  <c r="AV85" i="1"/>
  <c r="AW85" i="1"/>
  <c r="AX85" i="1"/>
  <c r="AP85" i="1"/>
  <c r="AS85" i="1"/>
  <c r="AO85" i="1"/>
  <c r="AR85" i="1"/>
  <c r="AT77" i="1"/>
  <c r="AQ77" i="1"/>
  <c r="AY77" i="1"/>
  <c r="AW77" i="1"/>
  <c r="AX77" i="1"/>
  <c r="AO77" i="1"/>
  <c r="AP77" i="1"/>
  <c r="AS77" i="1"/>
  <c r="AV77" i="1"/>
  <c r="AR77" i="1"/>
  <c r="AU77" i="1"/>
  <c r="AT69" i="1"/>
  <c r="AQ69" i="1"/>
  <c r="AY69" i="1"/>
  <c r="AO69" i="1"/>
  <c r="AP69" i="1"/>
  <c r="AR69" i="1"/>
  <c r="AS69" i="1"/>
  <c r="AV69" i="1"/>
  <c r="AX69" i="1"/>
  <c r="AU69" i="1"/>
  <c r="AW69" i="1"/>
  <c r="AO61" i="1"/>
  <c r="AW61" i="1"/>
  <c r="AP61" i="1"/>
  <c r="AX61" i="1"/>
  <c r="AQ61" i="1"/>
  <c r="AY61" i="1"/>
  <c r="AS61" i="1"/>
  <c r="AR61" i="1"/>
  <c r="AU61" i="1"/>
  <c r="AT61" i="1"/>
  <c r="AV61" i="1"/>
  <c r="AU53" i="1"/>
  <c r="AW53" i="1"/>
  <c r="AO53" i="1"/>
  <c r="AX53" i="1"/>
  <c r="AP53" i="1"/>
  <c r="AY53" i="1"/>
  <c r="AQ53" i="1"/>
  <c r="AR53" i="1"/>
  <c r="AS53" i="1"/>
  <c r="AV53" i="1"/>
  <c r="AT53" i="1"/>
  <c r="AU45" i="1"/>
  <c r="AS45" i="1"/>
  <c r="AT45" i="1"/>
  <c r="AV45" i="1"/>
  <c r="AP45" i="1"/>
  <c r="AY45" i="1"/>
  <c r="AW45" i="1"/>
  <c r="AX45" i="1"/>
  <c r="AO45" i="1"/>
  <c r="AR45" i="1"/>
  <c r="AQ45" i="1"/>
  <c r="AP37" i="1"/>
  <c r="AX37" i="1"/>
  <c r="AU37" i="1"/>
  <c r="AW37" i="1"/>
  <c r="AY37" i="1"/>
  <c r="AO37" i="1"/>
  <c r="AV37" i="1"/>
  <c r="AQ37" i="1"/>
  <c r="AR37" i="1"/>
  <c r="AT37" i="1"/>
  <c r="AS37" i="1"/>
  <c r="AP29" i="1"/>
  <c r="AX29" i="1"/>
  <c r="AU29" i="1"/>
  <c r="AO29" i="1"/>
  <c r="AQ29" i="1"/>
  <c r="AR29" i="1"/>
  <c r="AY29" i="1"/>
  <c r="AT29" i="1"/>
  <c r="AW29" i="1"/>
  <c r="AS29" i="1"/>
  <c r="AV29" i="1"/>
  <c r="AP21" i="1"/>
  <c r="AX21" i="1"/>
  <c r="AU21" i="1"/>
  <c r="AR21" i="1"/>
  <c r="AS21" i="1"/>
  <c r="AT21" i="1"/>
  <c r="AQ21" i="1"/>
  <c r="AY21" i="1"/>
  <c r="AO21" i="1"/>
  <c r="AV21" i="1"/>
  <c r="AW21" i="1"/>
  <c r="AP13" i="1"/>
  <c r="AX13" i="1"/>
  <c r="AU13" i="1"/>
  <c r="AT13" i="1"/>
  <c r="AV13" i="1"/>
  <c r="AW13" i="1"/>
  <c r="AS13" i="1"/>
  <c r="AO13" i="1"/>
  <c r="AY13" i="1"/>
  <c r="AR13" i="1"/>
  <c r="AQ13" i="1"/>
  <c r="AP5" i="1"/>
  <c r="AX5" i="1"/>
  <c r="AU5" i="1"/>
  <c r="AW5" i="1"/>
  <c r="AY5" i="1"/>
  <c r="AO5" i="1"/>
  <c r="AS5" i="1"/>
  <c r="AV5" i="1"/>
  <c r="AQ5" i="1"/>
  <c r="AR5" i="1"/>
  <c r="AT5" i="1"/>
  <c r="AC3" i="1"/>
  <c r="AC124" i="1" s="1"/>
  <c r="F30" i="7" s="1"/>
  <c r="AB3" i="1"/>
  <c r="AB4" i="1"/>
  <c r="AM4" i="1" s="1"/>
  <c r="AW124" i="1" l="1"/>
  <c r="F48" i="7" s="1"/>
  <c r="AU124" i="1"/>
  <c r="F46" i="7" s="1"/>
  <c r="AR124" i="1"/>
  <c r="F43" i="7" s="1"/>
  <c r="AX124" i="1"/>
  <c r="F49" i="7" s="1"/>
  <c r="AY124" i="1"/>
  <c r="F50" i="7" s="1"/>
  <c r="AP124" i="1"/>
  <c r="F41" i="7" s="1"/>
  <c r="AB124" i="1"/>
  <c r="F29" i="7" s="1"/>
  <c r="E26" i="7" s="1"/>
  <c r="AO124" i="1"/>
  <c r="F40" i="7" s="1"/>
  <c r="AS124" i="1"/>
  <c r="F44" i="7" s="1"/>
  <c r="AV124" i="1"/>
  <c r="F47" i="7" s="1"/>
  <c r="AT124" i="1"/>
  <c r="F45" i="7" s="1"/>
  <c r="AQ124" i="1"/>
  <c r="F42" i="7" s="1"/>
  <c r="AM3" i="1"/>
  <c r="AZ122" i="1"/>
  <c r="AZ116" i="1"/>
  <c r="AZ109" i="1"/>
  <c r="AZ10" i="1"/>
  <c r="AZ81" i="1"/>
  <c r="AZ110" i="1"/>
  <c r="AZ66" i="1"/>
  <c r="AZ84" i="1"/>
  <c r="AZ6" i="1"/>
  <c r="AZ46" i="1"/>
  <c r="AZ118" i="1"/>
  <c r="AZ64" i="1"/>
  <c r="AZ67" i="1"/>
  <c r="AZ85" i="1"/>
  <c r="AZ37" i="1"/>
  <c r="AZ99" i="1"/>
  <c r="AZ107" i="1"/>
  <c r="AZ111" i="1"/>
  <c r="AZ5" i="1"/>
  <c r="AZ14" i="1"/>
  <c r="AZ105" i="1"/>
  <c r="AZ88" i="1"/>
  <c r="AZ87" i="1"/>
  <c r="AZ56" i="1"/>
  <c r="AZ102" i="1"/>
  <c r="AZ57" i="1"/>
  <c r="AZ108" i="1"/>
  <c r="AZ36" i="1"/>
  <c r="AZ44" i="1"/>
  <c r="AZ52" i="1"/>
  <c r="AZ78" i="1"/>
  <c r="AZ30" i="1"/>
  <c r="AZ61" i="1"/>
  <c r="AZ3" i="1"/>
  <c r="AZ32" i="1"/>
  <c r="AZ40" i="1"/>
  <c r="AZ48" i="1"/>
  <c r="AZ82" i="1"/>
  <c r="AZ9" i="1"/>
  <c r="AZ33" i="1"/>
  <c r="AZ41" i="1"/>
  <c r="AZ49" i="1"/>
  <c r="AZ83" i="1"/>
  <c r="AZ103" i="1"/>
  <c r="AZ112" i="1"/>
  <c r="AZ34" i="1"/>
  <c r="AZ42" i="1"/>
  <c r="AZ50" i="1"/>
  <c r="AZ120" i="1"/>
  <c r="AZ35" i="1"/>
  <c r="AZ60" i="1"/>
  <c r="AZ62" i="1"/>
  <c r="AZ63" i="1"/>
  <c r="AZ65" i="1"/>
  <c r="AZ119" i="1"/>
  <c r="AZ13" i="1"/>
  <c r="AZ113" i="1"/>
  <c r="AZ43" i="1"/>
  <c r="AZ51" i="1"/>
  <c r="AZ121" i="1"/>
  <c r="AZ7" i="1"/>
  <c r="AZ79" i="1"/>
  <c r="AZ31" i="1"/>
  <c r="AZ39" i="1"/>
  <c r="AZ47" i="1"/>
  <c r="AZ55" i="1"/>
  <c r="AZ11" i="1"/>
  <c r="AZ12" i="1"/>
  <c r="AZ38" i="1"/>
  <c r="AZ58" i="1"/>
  <c r="AZ54" i="1"/>
  <c r="AZ59" i="1"/>
  <c r="AZ114" i="1"/>
  <c r="AZ86" i="1"/>
  <c r="AZ115" i="1"/>
  <c r="AZ18" i="1"/>
  <c r="AZ117" i="1"/>
  <c r="AZ80" i="1"/>
  <c r="AZ4" i="1"/>
  <c r="AZ104" i="1"/>
  <c r="AZ15" i="1"/>
  <c r="AZ98" i="1"/>
  <c r="AZ106" i="1"/>
  <c r="AZ8" i="1"/>
  <c r="AZ45" i="1"/>
  <c r="AZ53" i="1"/>
  <c r="AZ123" i="1"/>
  <c r="AZ76" i="1" l="1"/>
  <c r="AZ101" i="1"/>
  <c r="AZ73" i="1"/>
  <c r="AZ27" i="1"/>
  <c r="AZ96" i="1"/>
  <c r="AZ26" i="1"/>
  <c r="AZ100" i="1"/>
  <c r="AZ29" i="1"/>
  <c r="AZ95" i="1"/>
  <c r="AZ28" i="1"/>
  <c r="AZ21" i="1"/>
  <c r="AZ75" i="1"/>
  <c r="AZ92" i="1"/>
  <c r="AZ72" i="1"/>
  <c r="AZ91" i="1"/>
  <c r="AZ74" i="1"/>
  <c r="AZ94" i="1"/>
  <c r="AZ24" i="1"/>
  <c r="AZ90" i="1"/>
  <c r="AZ25" i="1"/>
  <c r="AZ23" i="1"/>
  <c r="AZ89" i="1"/>
  <c r="AZ93" i="1"/>
  <c r="AZ97" i="1" l="1"/>
</calcChain>
</file>

<file path=xl/sharedStrings.xml><?xml version="1.0" encoding="utf-8"?>
<sst xmlns="http://schemas.openxmlformats.org/spreadsheetml/2006/main" count="1073" uniqueCount="504">
  <si>
    <t>93246218AB</t>
  </si>
  <si>
    <t>2025 - 4075 - 93246218AB</t>
  </si>
  <si>
    <t>B25DED602B</t>
  </si>
  <si>
    <t>2128</t>
  </si>
  <si>
    <t>2024</t>
  </si>
  <si>
    <t>2024 - 2128 - B25DED602B</t>
  </si>
  <si>
    <t>9495361BC5</t>
  </si>
  <si>
    <t>8181</t>
  </si>
  <si>
    <t>2022</t>
  </si>
  <si>
    <t>2022 - 8181 - 9495361BC5</t>
  </si>
  <si>
    <t>9495344DBD</t>
  </si>
  <si>
    <t>8180</t>
  </si>
  <si>
    <t>2022 - 8180 - 9495344DBD</t>
  </si>
  <si>
    <t>94953377F8</t>
  </si>
  <si>
    <t>8179</t>
  </si>
  <si>
    <t>2022 - 8179 - 94953377F8</t>
  </si>
  <si>
    <t>9495326EE2</t>
  </si>
  <si>
    <t>8178</t>
  </si>
  <si>
    <t>2022 - 8178 - 9495326EE2</t>
  </si>
  <si>
    <t>9495312358</t>
  </si>
  <si>
    <t>8177</t>
  </si>
  <si>
    <t>2022 - 8177 - 9495312358</t>
  </si>
  <si>
    <t>949529989C</t>
  </si>
  <si>
    <t>8176</t>
  </si>
  <si>
    <t>2022 - 8176 - 949529989C</t>
  </si>
  <si>
    <t>9494544990</t>
  </si>
  <si>
    <t>8175</t>
  </si>
  <si>
    <t>2022 - 8175 - 9494544990</t>
  </si>
  <si>
    <t>949451734A</t>
  </si>
  <si>
    <t>8174</t>
  </si>
  <si>
    <t>2022 - 8174 - 949451734A</t>
  </si>
  <si>
    <t>949448373A</t>
  </si>
  <si>
    <t>8173</t>
  </si>
  <si>
    <t>2022 - 8173 - 949448373A</t>
  </si>
  <si>
    <t>9494460440</t>
  </si>
  <si>
    <t>8172</t>
  </si>
  <si>
    <t>2022 - 8172 - 9494460440</t>
  </si>
  <si>
    <t>94944468B1</t>
  </si>
  <si>
    <t>8170</t>
  </si>
  <si>
    <t>2022 - 8170 - 94944468B1</t>
  </si>
  <si>
    <t>94944235B7</t>
  </si>
  <si>
    <t>8169</t>
  </si>
  <si>
    <t>2022 - 8169 - 94944235B7</t>
  </si>
  <si>
    <t>9494404609</t>
  </si>
  <si>
    <t>8168</t>
  </si>
  <si>
    <t>2022 - 8168 - 9494404609</t>
  </si>
  <si>
    <t>949438130F</t>
  </si>
  <si>
    <t>8167</t>
  </si>
  <si>
    <t>2022 - 8167 - 949438130F</t>
  </si>
  <si>
    <t>949436128E</t>
  </si>
  <si>
    <t>8166</t>
  </si>
  <si>
    <t>2022 - 8166 - 949436128E</t>
  </si>
  <si>
    <t>9494335D16</t>
  </si>
  <si>
    <t>8165</t>
  </si>
  <si>
    <t>2022 - 8165 - 9494335D16</t>
  </si>
  <si>
    <t>9494316D68</t>
  </si>
  <si>
    <t>8164</t>
  </si>
  <si>
    <t>2022 - 8164 - 9494316D68</t>
  </si>
  <si>
    <t>9494295C14</t>
  </si>
  <si>
    <t>8163</t>
  </si>
  <si>
    <t>2022 - 8163 - 9494295C14</t>
  </si>
  <si>
    <t>9494275B93</t>
  </si>
  <si>
    <t>8162</t>
  </si>
  <si>
    <t>2022 - 8162 - 9494275B93</t>
  </si>
  <si>
    <t>9494241F83</t>
  </si>
  <si>
    <t>8161</t>
  </si>
  <si>
    <t>2022 - 8161 - 9494241F83</t>
  </si>
  <si>
    <t>94942105F1</t>
  </si>
  <si>
    <t>8160</t>
  </si>
  <si>
    <t>2022 - 8160 - 94942105F1</t>
  </si>
  <si>
    <t>9493344B4A</t>
  </si>
  <si>
    <t>8159</t>
  </si>
  <si>
    <t>2022 - 8159 - 9493344B4A</t>
  </si>
  <si>
    <t>9493324AC9</t>
  </si>
  <si>
    <t>8158</t>
  </si>
  <si>
    <t>2022 - 8158 - 9493324AC9</t>
  </si>
  <si>
    <t>9493308D94</t>
  </si>
  <si>
    <t>8157</t>
  </si>
  <si>
    <t>2022 - 8157 - 9493308D94</t>
  </si>
  <si>
    <t>949328067B</t>
  </si>
  <si>
    <t>8156</t>
  </si>
  <si>
    <t>2022 - 8156 - 949328067B</t>
  </si>
  <si>
    <t>9493237300</t>
  </si>
  <si>
    <t>8154</t>
  </si>
  <si>
    <t>2022 - 8154 - 9493237300</t>
  </si>
  <si>
    <t>9493223771</t>
  </si>
  <si>
    <t>8153</t>
  </si>
  <si>
    <t>2022 - 8153 - 9493223771</t>
  </si>
  <si>
    <t>9493190C34</t>
  </si>
  <si>
    <t>8152</t>
  </si>
  <si>
    <t>2022 - 8152 - 9493190C34</t>
  </si>
  <si>
    <t>94931478B9</t>
  </si>
  <si>
    <t>8150</t>
  </si>
  <si>
    <t>2022 - 8150 - 94931478B9</t>
  </si>
  <si>
    <t>949300645F</t>
  </si>
  <si>
    <t>8149</t>
  </si>
  <si>
    <t>2022 - 8149 - 949300645F</t>
  </si>
  <si>
    <t>9492976B9B</t>
  </si>
  <si>
    <t>8147</t>
  </si>
  <si>
    <t>2022 - 8147 - 9492976B9B</t>
  </si>
  <si>
    <t>8256469DBF</t>
  </si>
  <si>
    <t>19975</t>
  </si>
  <si>
    <t>2021</t>
  </si>
  <si>
    <t>2021 - 19975 - 8256469DBF</t>
  </si>
  <si>
    <t>825806961E</t>
  </si>
  <si>
    <t>6381</t>
  </si>
  <si>
    <t>2020</t>
  </si>
  <si>
    <t>2020 - 6381 - 825806961E</t>
  </si>
  <si>
    <t>Parte 1</t>
  </si>
  <si>
    <t>B54AA68AD2</t>
  </si>
  <si>
    <t>2025 - 910 - B54AA68AD2</t>
  </si>
  <si>
    <t>B54AB95339</t>
  </si>
  <si>
    <t>2025 - 909 - B54AB95339</t>
  </si>
  <si>
    <t>B54ABDBCFA</t>
  </si>
  <si>
    <t>2025 - 908 - B54ABDBCFA</t>
  </si>
  <si>
    <t>B797730123</t>
  </si>
  <si>
    <t>2025 - 4211 - B797730123</t>
  </si>
  <si>
    <t>B7973DB138</t>
  </si>
  <si>
    <t>2025 - 4210 - B7973DB138</t>
  </si>
  <si>
    <t>B5E7E97672</t>
  </si>
  <si>
    <t>2025 - 2495 - B5E7E97672</t>
  </si>
  <si>
    <t>B489BF8892</t>
  </si>
  <si>
    <t>2024 - 7407 - B489BF8892</t>
  </si>
  <si>
    <t>A04EEED3D9</t>
  </si>
  <si>
    <t>2024 - 646 - A04EEED3D9</t>
  </si>
  <si>
    <t>2024 - 644 - A04EEED3D9</t>
  </si>
  <si>
    <t>2024 - 641 - A04EEED3D9</t>
  </si>
  <si>
    <t>2024 - 1974 - 825806961E</t>
  </si>
  <si>
    <t>Parte 2</t>
  </si>
  <si>
    <t>94796273AC</t>
  </si>
  <si>
    <t>2023 - 820 - 94796273AC</t>
  </si>
  <si>
    <t>A01614CD8F</t>
  </si>
  <si>
    <t>2023 - 4878 - A01614CD8F</t>
  </si>
  <si>
    <t>95027648EC</t>
  </si>
  <si>
    <t>2023 - 4085 - 95027648EC</t>
  </si>
  <si>
    <t>8150138AA2</t>
  </si>
  <si>
    <t>2023 - 4026 - 8150138AA2</t>
  </si>
  <si>
    <t>2023 - 3684 - 95027648EC</t>
  </si>
  <si>
    <t>2023 - 3682 - 95027648EC</t>
  </si>
  <si>
    <t>2023 - 3681 - 95027648EC</t>
  </si>
  <si>
    <t>2023 - 3680 - 95027648EC</t>
  </si>
  <si>
    <t>9502831039</t>
  </si>
  <si>
    <t>2023 - 3485 - 9502831039</t>
  </si>
  <si>
    <t>9502808D3A</t>
  </si>
  <si>
    <t>2023 - 3484 - 9502808D3A</t>
  </si>
  <si>
    <t>2023 - 3247 - 9502808D3A</t>
  </si>
  <si>
    <t>2023 - 3231 - 95027648EC</t>
  </si>
  <si>
    <t>95029144B6</t>
  </si>
  <si>
    <t>2023 - 2003 - 95029144B6</t>
  </si>
  <si>
    <t>9502894435</t>
  </si>
  <si>
    <t>2023 - 2001 - 9502894435</t>
  </si>
  <si>
    <t>2023 - 2000 - 9502894435</t>
  </si>
  <si>
    <t>950285867F</t>
  </si>
  <si>
    <t>2023 - 1995 - 950285867F</t>
  </si>
  <si>
    <t>2023 - 1993 - 950285867F</t>
  </si>
  <si>
    <t>2023 - 1989 - 95027648EC</t>
  </si>
  <si>
    <t>2023 - 1974 - 9502831039</t>
  </si>
  <si>
    <t>2023 - 1970 - 9502808D3A</t>
  </si>
  <si>
    <t>2023 - 1968 - 95027648EC</t>
  </si>
  <si>
    <t>9479579C0D</t>
  </si>
  <si>
    <t>2023 - 1921 - 9479579C0D</t>
  </si>
  <si>
    <t>96211865DA</t>
  </si>
  <si>
    <t>2023 - 1866 - 96211865DA</t>
  </si>
  <si>
    <t>9620769DB9</t>
  </si>
  <si>
    <t>2023 - 1865 - 9620769DB9</t>
  </si>
  <si>
    <t>9620634E51</t>
  </si>
  <si>
    <t>2023 - 1862 - 9620634E51</t>
  </si>
  <si>
    <t>2023 - 1861 - 94796273AC</t>
  </si>
  <si>
    <t>2023 - 1785 - 94796273AC</t>
  </si>
  <si>
    <t>2023 - 1627 - 9479356409</t>
  </si>
  <si>
    <t>9479356409</t>
  </si>
  <si>
    <t>2023 - 1591 - 9479356409</t>
  </si>
  <si>
    <t>2023 - 1482 - 94796273AC</t>
  </si>
  <si>
    <t>2023 - 1411 - 9479579C0D</t>
  </si>
  <si>
    <t>8148976BB8</t>
  </si>
  <si>
    <t>2023 - 10807 - 8148976BB8</t>
  </si>
  <si>
    <t>2023 - 10806 - 8148976BB8</t>
  </si>
  <si>
    <t>2023 - 10795 - 8148976BB8</t>
  </si>
  <si>
    <t>2023 - 10791 - 8148976BB8</t>
  </si>
  <si>
    <t>815017592B</t>
  </si>
  <si>
    <t>2022 - 8727 - 815017592B</t>
  </si>
  <si>
    <t>2022 - 8398 - 94796273AC</t>
  </si>
  <si>
    <t>2022 - 8397 - 94796273AC</t>
  </si>
  <si>
    <t>2022 - 8225 - 9479356409</t>
  </si>
  <si>
    <t>94796495D3</t>
  </si>
  <si>
    <t>2022 - 8081 - 94796495D3</t>
  </si>
  <si>
    <t>2022 - 8053 - 94796273AC</t>
  </si>
  <si>
    <t>2022 - 8050 - 9479579C0D</t>
  </si>
  <si>
    <t>2022 - 8049 - 9479356409</t>
  </si>
  <si>
    <t>8150120BC7</t>
  </si>
  <si>
    <t>2022 - 7313 - 8150120BC7</t>
  </si>
  <si>
    <t>2022 - 588 - 815017592B</t>
  </si>
  <si>
    <t>8150169439</t>
  </si>
  <si>
    <t>2022 - 580 - 8150169439</t>
  </si>
  <si>
    <t>2022 - 5732 - 8150138AA2</t>
  </si>
  <si>
    <t>2022 - 564 - 8150120BC7</t>
  </si>
  <si>
    <t>8150201E9E</t>
  </si>
  <si>
    <t>2022 - 2271 - 8150201E9E</t>
  </si>
  <si>
    <t>2022 - 2204 - 8150169439</t>
  </si>
  <si>
    <t>8149047651</t>
  </si>
  <si>
    <t>2022 - 1077 - 8149047651</t>
  </si>
  <si>
    <t>8258183432</t>
  </si>
  <si>
    <t>2020 - 2841 - 8258183432</t>
  </si>
  <si>
    <t>82581519C8</t>
  </si>
  <si>
    <t>2020 - 2840 - 82581519C8</t>
  </si>
  <si>
    <t>2020 - 2833 - 825806961E</t>
  </si>
  <si>
    <t>82574696FB</t>
  </si>
  <si>
    <t>2020 - 2820 - 82574696FB</t>
  </si>
  <si>
    <t>2020 - 2785 - 8256469DBF</t>
  </si>
  <si>
    <t>8258196EE9</t>
  </si>
  <si>
    <t>2020 - 2783 - 8258196EE9</t>
  </si>
  <si>
    <t>2020 - 2503 - 825806961E</t>
  </si>
  <si>
    <t>2020 - 2478 - 82574696FB</t>
  </si>
  <si>
    <t>2020 - 2459 - 82581519C8</t>
  </si>
  <si>
    <t>2020 - 2456 - 8258183432</t>
  </si>
  <si>
    <t>825738627E</t>
  </si>
  <si>
    <t>2020 - 2427 - 825738627E</t>
  </si>
  <si>
    <t>2020 - 2358 - 8256469DBF</t>
  </si>
  <si>
    <t>check</t>
  </si>
  <si>
    <t>A508020104</t>
  </si>
  <si>
    <t>A508020101</t>
  </si>
  <si>
    <t>A507020101</t>
  </si>
  <si>
    <t>A502050104</t>
  </si>
  <si>
    <t>A501010801</t>
  </si>
  <si>
    <t>A501010603</t>
  </si>
  <si>
    <t>A501010401</t>
  </si>
  <si>
    <t>A501010101</t>
  </si>
  <si>
    <t>Inviato con Elenco</t>
  </si>
  <si>
    <t>CIG</t>
  </si>
  <si>
    <t>Validità al</t>
  </si>
  <si>
    <t>Numero</t>
  </si>
  <si>
    <t>Anno</t>
  </si>
  <si>
    <t>Anno - Numero - CIG</t>
  </si>
  <si>
    <t>COMPETENZA % SUI CONTRATTI</t>
  </si>
  <si>
    <t>2023 - 1646 - 9479601E34</t>
  </si>
  <si>
    <t>9479601E34</t>
  </si>
  <si>
    <t>2024 - 618 - A04EEED3D9</t>
  </si>
  <si>
    <t>DEC farmacia Territoriale</t>
  </si>
  <si>
    <t>DEC Farmacia Ospedaliera Olbia</t>
  </si>
  <si>
    <t>DEC Farmacia Ospedaliera Tempio</t>
  </si>
  <si>
    <t>RES</t>
  </si>
  <si>
    <t>forzinetti barbara</t>
  </si>
  <si>
    <t>maria tea oggiano</t>
  </si>
  <si>
    <t>Dott. Matthew Donadu</t>
  </si>
  <si>
    <t>Salvatore D’ANGELO</t>
  </si>
  <si>
    <t>RIPARTIZIONE RESIDUO 2026</t>
  </si>
  <si>
    <t>QUOTA 2026</t>
  </si>
  <si>
    <t>2027-2028</t>
  </si>
  <si>
    <t>QUOTA 2027-2028</t>
  </si>
  <si>
    <t>8963865F64</t>
  </si>
  <si>
    <t>2022 - 8708 - 8963865F64</t>
  </si>
  <si>
    <t>8963810205</t>
  </si>
  <si>
    <t>2022 - 8639 - 8963810205</t>
  </si>
  <si>
    <t>89638399F1</t>
  </si>
  <si>
    <t>2022 - 8633 - 89638399F1</t>
  </si>
  <si>
    <t>8898816F42</t>
  </si>
  <si>
    <t>2022 - 8611 - 8898816F42</t>
  </si>
  <si>
    <t>7668319107</t>
  </si>
  <si>
    <t>2022 - 1082 - 7668319107</t>
  </si>
  <si>
    <t>8327190692</t>
  </si>
  <si>
    <t>2021 - 23844 - 8327190692</t>
  </si>
  <si>
    <t>2021 - 20233 - 8327190692</t>
  </si>
  <si>
    <t>7756952749</t>
  </si>
  <si>
    <t>2021 - 17525 - 7756952749</t>
  </si>
  <si>
    <t>2021 - 17312 - 7756952749</t>
  </si>
  <si>
    <t>A508020106</t>
  </si>
  <si>
    <t>A501010602</t>
  </si>
  <si>
    <t>719747476F</t>
  </si>
  <si>
    <t>2023 - 10824 - 719747476F</t>
  </si>
  <si>
    <t>A506010106</t>
  </si>
  <si>
    <t>codice interno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</si>
  <si>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</si>
  <si>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</si>
  <si>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</si>
  <si>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</si>
  <si>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</si>
  <si>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</si>
  <si>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</si>
  <si>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</si>
  <si>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</si>
  <si>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</si>
  <si>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</si>
  <si>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</si>
  <si>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</si>
  <si>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</si>
  <si>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</si>
  <si>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</si>
  <si>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</si>
  <si>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</si>
  <si>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</si>
  <si>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</si>
  <si>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</si>
  <si>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</si>
  <si>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</si>
  <si>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</si>
  <si>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</si>
  <si>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</si>
  <si>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</si>
  <si>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</si>
  <si>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</si>
  <si>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</si>
  <si>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</si>
  <si>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</si>
  <si>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</si>
  <si>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</si>
  <si>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</si>
  <si>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</si>
  <si>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</si>
  <si>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</si>
  <si>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</si>
  <si>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</si>
  <si>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</si>
  <si>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</si>
  <si>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</si>
  <si>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</si>
  <si>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</si>
  <si>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</si>
  <si>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</si>
  <si>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</si>
  <si>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</si>
  <si>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</si>
  <si>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</si>
  <si>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</si>
  <si>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</si>
  <si>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</si>
  <si>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</si>
  <si>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</si>
  <si>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</si>
  <si>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</si>
  <si>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</si>
  <si>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</si>
  <si>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</si>
  <si>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</si>
  <si>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</si>
  <si>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</si>
  <si>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</si>
  <si>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</si>
  <si>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</si>
  <si>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</si>
  <si>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</si>
  <si>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</si>
  <si>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</si>
  <si>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</si>
  <si>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</si>
  <si>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</si>
  <si>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</si>
  <si>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</si>
  <si>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</si>
  <si>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</si>
  <si>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</si>
  <si>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</si>
  <si>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</si>
  <si>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</si>
  <si>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</si>
  <si>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</si>
  <si>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</si>
  <si>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</si>
  <si>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</si>
  <si>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</si>
  <si>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</si>
  <si>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</si>
  <si>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</si>
  <si>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</si>
  <si>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</si>
  <si>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</si>
  <si>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</si>
  <si>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</si>
  <si>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</si>
  <si>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</si>
  <si>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</si>
  <si>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</si>
  <si>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</si>
  <si>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</si>
  <si>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</si>
  <si>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</si>
  <si>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</si>
  <si>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</si>
  <si>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</si>
  <si>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</si>
  <si>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</si>
  <si>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</si>
  <si>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</si>
  <si>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</si>
  <si>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</si>
  <si>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</si>
  <si>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</si>
  <si>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</si>
  <si>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</si>
  <si>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</si>
  <si>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</si>
  <si>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</si>
  <si>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</si>
  <si>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QUOTA ASL2 pluriennale</t>
  </si>
  <si>
    <t>antonio vargiu</t>
  </si>
  <si>
    <t>DESCRIZIONE CONTRATTO</t>
  </si>
  <si>
    <t>DITTA</t>
  </si>
  <si>
    <t>Vaccini LOTTO 2</t>
  </si>
  <si>
    <t>GLAXOSMITHKLINE S.P.A.</t>
  </si>
  <si>
    <t>Vaccini LOTTO 3</t>
  </si>
  <si>
    <t>SANOFI SRL</t>
  </si>
  <si>
    <t>Vaccini LOTTO 4</t>
  </si>
  <si>
    <t>Vaccini LOTTO 5</t>
  </si>
  <si>
    <t>Vaccini LOTTO 6</t>
  </si>
  <si>
    <t>PFIZER</t>
  </si>
  <si>
    <t>Vaccini LOTTO 7</t>
  </si>
  <si>
    <t>Vaccini LOTTO 8</t>
  </si>
  <si>
    <t>Vaccini LOTTO 10</t>
  </si>
  <si>
    <t>MSD ITALIA S.R.L.</t>
  </si>
  <si>
    <t>Vaccini LOTTO 11</t>
  </si>
  <si>
    <t>PFIZER S.R.L.</t>
  </si>
  <si>
    <t>Vaccini LOTTO 12</t>
  </si>
  <si>
    <t>SANOFI SRL A SOCIO UNICO</t>
  </si>
  <si>
    <t>Vaccini LOTTO 13</t>
  </si>
  <si>
    <t>ASTRO-PHARMA</t>
  </si>
  <si>
    <t>Vaccini LOTTO 14</t>
  </si>
  <si>
    <t>BAVARIAN NORDIC ITALY SRL</t>
  </si>
  <si>
    <t>Vaccini LOTTO 15</t>
  </si>
  <si>
    <t>Vaccini LOTTO 16</t>
  </si>
  <si>
    <t>Vaccini LOTTO 19</t>
  </si>
  <si>
    <t>GLAXOSMITHKLINE S.P.A.</t>
  </si>
  <si>
    <t>Vaccini LOTTO 20</t>
  </si>
  <si>
    <t>Vaccini LOTTO 21</t>
  </si>
  <si>
    <t>Vaccini LOTTO 22</t>
  </si>
  <si>
    <t>Vaccini LOTTO 23</t>
  </si>
  <si>
    <t>Vaccini LOTTO 24</t>
  </si>
  <si>
    <t>Vaccini LOTTO 25</t>
  </si>
  <si>
    <t>Vaccini LOTTO 26</t>
  </si>
  <si>
    <t>Vaccini LOTTO 27</t>
  </si>
  <si>
    <t>Vaccini LOTTO 29</t>
  </si>
  <si>
    <t>Vaccini LOTTO 30</t>
  </si>
  <si>
    <t>Vaccini LOTTO 32</t>
  </si>
  <si>
    <t>Vaccini LOTTO 33</t>
  </si>
  <si>
    <t>Vaccini LOTTO 34</t>
  </si>
  <si>
    <t>Vaccini LOTTO 35</t>
  </si>
  <si>
    <t>Vaccini LOTTO 36</t>
  </si>
  <si>
    <t>Vaccini LOTTO 38</t>
  </si>
  <si>
    <t>Vaccini QDENGA</t>
  </si>
  <si>
    <t>TAKEDA ITALIA</t>
  </si>
  <si>
    <t>MSD ITALIA S.R.L.</t>
  </si>
  <si>
    <t>Microinfusori LOTTO 1 P. 1</t>
  </si>
  <si>
    <t>MOVI</t>
  </si>
  <si>
    <t>Microinfusori LOTTO 4 P. 1</t>
  </si>
  <si>
    <t>ABBOTT</t>
  </si>
  <si>
    <t>Microinfusori</t>
  </si>
  <si>
    <t>MEDTRONIC ITALIA S.P.A.</t>
  </si>
  <si>
    <t>Microinfusori LOTTO 2 P. 2</t>
  </si>
  <si>
    <t>Microinfusori LOTTO 1 P. 2</t>
  </si>
  <si>
    <t>VANTIVE -SRL</t>
  </si>
  <si>
    <t>Dialisi LOTTO 1 - P. 5</t>
  </si>
  <si>
    <t>Dialisi LOTTO 2 - P. 1</t>
  </si>
  <si>
    <t>Dialisi LOTTO 3 - P. 4</t>
  </si>
  <si>
    <t>Dialisi LOTTO 1 - P. 1</t>
  </si>
  <si>
    <t> NIPRO MEDICAL ITALY SRL</t>
  </si>
  <si>
    <t>Dialisi LOTTO 4 - P. 3</t>
  </si>
  <si>
    <t>M.D.M. SRL</t>
  </si>
  <si>
    <t>ESTOR SPA</t>
  </si>
  <si>
    <t xml:space="preserve">Dialisi LOTTO 5 - P. 2 </t>
  </si>
  <si>
    <t>Dialisi LOTTO 5 - P. 3</t>
  </si>
  <si>
    <t>Dialisi LOTTO 6 - P. 1</t>
  </si>
  <si>
    <t>Dialisi LOTTO 1 P. 3</t>
  </si>
  <si>
    <t xml:space="preserve">FRESENIUS MEDICAL CARE I. </t>
  </si>
  <si>
    <t>Dialisi LOTTO 2 P. 2 SACCHE</t>
  </si>
  <si>
    <t>Dialisi LOTTO 2 ADP P. 1</t>
  </si>
  <si>
    <t>Dialisi LOTTO 3 CAPD P. 1</t>
  </si>
  <si>
    <t>B. BRAUN M.</t>
  </si>
  <si>
    <t>Dialisi LOTTO 1 P. 2</t>
  </si>
  <si>
    <t>AC S.M.CONT. GLICEMIA</t>
  </si>
  <si>
    <t> BIOSEVEN S.R.L.</t>
  </si>
  <si>
    <t>AC S.M.CONT. GLICEMIA ULTERIORE IMPEGNO</t>
  </si>
  <si>
    <t> THERAS LIFETECH S.R.L. </t>
  </si>
  <si>
    <t>FARMACI</t>
  </si>
  <si>
    <t>L.MOLTENI &amp; C.F.LLI ALITTI SPA</t>
  </si>
  <si>
    <t>JAZZ HEALTHCARE ITALY S.R.L.</t>
  </si>
  <si>
    <t> G.L. PHARMA ITALY S.R.L.</t>
  </si>
  <si>
    <t>Michela Pinna</t>
  </si>
  <si>
    <t>Etichette di riga</t>
  </si>
  <si>
    <t>Totale complessivo</t>
  </si>
  <si>
    <t>Somma di QUOTA ASL2 pluriennale</t>
  </si>
  <si>
    <t>Monica Ventroni</t>
  </si>
  <si>
    <t>Mario Nanu</t>
  </si>
  <si>
    <t>Fabio Maestri</t>
  </si>
  <si>
    <t>service laboratorio</t>
  </si>
  <si>
    <t>servizi non sanitari</t>
  </si>
  <si>
    <t>Conteggio di check</t>
  </si>
  <si>
    <t>ANNUALITA’</t>
  </si>
  <si>
    <t>MACRO AUTORIZZAZIONE</t>
  </si>
  <si>
    <t>CONTO</t>
  </si>
  <si>
    <t>DESCRIZIONE</t>
  </si>
  <si>
    <t>IMPORTO IVA INCLUSA</t>
  </si>
  <si>
    <t>UFFICIO AUTORIZZATIVO</t>
  </si>
  <si>
    <t>TOTALE 2026</t>
  </si>
  <si>
    <t>ASL2</t>
  </si>
  <si>
    <t xml:space="preserve"> Acquisti di medicinali con AIC, ad eccezione di vaccini ed emoderivati di produzione regionale</t>
  </si>
  <si>
    <t xml:space="preserve"> Acquisti di materiali per la profilassi - vaccini</t>
  </si>
  <si>
    <t xml:space="preserve"> Acquisti di dispositivi medico diagnostici in vitro (IVD)</t>
  </si>
  <si>
    <t>Acquisti di altri dispositivi medici</t>
  </si>
  <si>
    <t>Acquisti di altri beni e prodotti sanitari</t>
  </si>
  <si>
    <t>Altri servizi sanitari</t>
  </si>
  <si>
    <t xml:space="preserve"> Manutenzioni e riparazioni attrezzature sanitarie e scientifiche programmate</t>
  </si>
  <si>
    <t xml:space="preserve"> Canoni hardware e software - area sanitaria</t>
  </si>
  <si>
    <t xml:space="preserve"> Canoni di noleggio per attrezzature sanitarie</t>
  </si>
  <si>
    <t xml:space="preserve"> Canoni noleggio altro - area sanitaria</t>
  </si>
  <si>
    <t>Elaborazione dati</t>
  </si>
  <si>
    <t>RIPARTIZIONE RESIDUO anni successivi (2027-2028)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</si>
</sst>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yyyy/mm/dd"/>
    <numFmt numFmtId="166" formatCode="#,##0.00\ _€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name val="Arial"/>
      <family val="2"/>
      <charset val="1"/>
    </font>
    <font>
      <sz val="12"/>
      <name val="Arial"/>
      <family val="2"/>
    </font>
    <font>
      <sz val="11"/>
      <name val="Calibri"/>
      <family val="2"/>
      <scheme val="minor"/>
    </font>
    <font>
      <b/>
      <sz val="11"/>
      <color rgb="FF00000A"/>
      <name val="Arial"/>
      <family val="2"/>
    </font>
    <font>
      <sz val="10"/>
      <color rgb="FF00000A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7">
    <xf numFmtId="0" fontId="0" fillId="0" borderId="0" applyNumberFormat="0" applyFont="0" applyFill="0" applyBorder="0" applyAlignment="0" applyProtection="0"/>
    <xf numFmtId="43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0" fontId="4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10" fontId="4" fillId="3" borderId="1" xfId="2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vertical="center" wrapText="1"/>
    </xf>
    <xf numFmtId="10" fontId="4" fillId="3" borderId="1" xfId="2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9" borderId="2" xfId="0" applyFont="1" applyFill="1" applyBorder="1" applyAlignment="1">
      <alignment vertical="center" wrapText="1"/>
    </xf>
    <xf numFmtId="0" fontId="5" fillId="12" borderId="2" xfId="0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8" fillId="0" borderId="0" xfId="0" quotePrefix="1" applyFont="1" applyAlignment="1">
      <alignment vertical="center"/>
    </xf>
    <xf numFmtId="0" fontId="8" fillId="0" borderId="0" xfId="0" applyFont="1" applyAlignment="1">
      <alignment vertical="center"/>
    </xf>
    <xf numFmtId="0" fontId="4" fillId="15" borderId="1" xfId="0" applyNumberFormat="1" applyFont="1" applyFill="1" applyBorder="1" applyAlignment="1">
      <alignment horizontal="center" vertical="center" wrapText="1"/>
    </xf>
    <xf numFmtId="166" fontId="9" fillId="16" borderId="1" xfId="0" applyNumberFormat="1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0" fontId="4" fillId="14" borderId="1" xfId="0" applyNumberFormat="1" applyFont="1" applyFill="1" applyBorder="1" applyAlignment="1">
      <alignment horizontal="center" vertical="center" wrapText="1"/>
    </xf>
    <xf numFmtId="165" fontId="4" fillId="14" borderId="1" xfId="0" applyNumberFormat="1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center" vertical="center"/>
    </xf>
    <xf numFmtId="10" fontId="4" fillId="14" borderId="1" xfId="0" applyNumberFormat="1" applyFont="1" applyFill="1" applyBorder="1" applyAlignment="1">
      <alignment horizontal="center" vertical="center" wrapText="1"/>
    </xf>
    <xf numFmtId="166" fontId="9" fillId="17" borderId="1" xfId="0" applyNumberFormat="1" applyFont="1" applyFill="1" applyBorder="1" applyAlignment="1">
      <alignment horizontal="center" vertical="center"/>
    </xf>
    <xf numFmtId="10" fontId="4" fillId="14" borderId="1" xfId="2" applyNumberFormat="1" applyFont="1" applyFill="1" applyBorder="1" applyAlignment="1">
      <alignment horizontal="center" vertical="center" wrapText="1"/>
    </xf>
    <xf numFmtId="166" fontId="9" fillId="18" borderId="1" xfId="0" applyNumberFormat="1" applyFont="1" applyFill="1" applyBorder="1" applyAlignment="1">
      <alignment horizontal="center" vertical="center"/>
    </xf>
    <xf numFmtId="165" fontId="4" fillId="15" borderId="1" xfId="0" applyNumberFormat="1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 vertical="center"/>
    </xf>
    <xf numFmtId="10" fontId="4" fillId="15" borderId="1" xfId="2" applyNumberFormat="1" applyFont="1" applyFill="1" applyBorder="1" applyAlignment="1">
      <alignment horizontal="center" vertical="center" wrapText="1"/>
    </xf>
    <xf numFmtId="0" fontId="7" fillId="14" borderId="1" xfId="0" applyFont="1" applyFill="1" applyBorder="1" applyAlignment="1" applyProtection="1">
      <alignment horizontal="center" vertical="center"/>
    </xf>
    <xf numFmtId="49" fontId="4" fillId="0" borderId="0" xfId="0" applyNumberFormat="1" applyFont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14" borderId="1" xfId="0" applyNumberFormat="1" applyFont="1" applyFill="1" applyBorder="1" applyAlignment="1">
      <alignment horizontal="center" vertical="center" wrapText="1"/>
    </xf>
    <xf numFmtId="49" fontId="4" fillId="15" borderId="1" xfId="0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4" fontId="0" fillId="0" borderId="0" xfId="3" applyFont="1"/>
    <xf numFmtId="0" fontId="4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166" fontId="5" fillId="0" borderId="0" xfId="0" applyNumberFormat="1" applyFont="1" applyBorder="1" applyAlignment="1">
      <alignment vertical="center" wrapText="1"/>
    </xf>
    <xf numFmtId="0" fontId="4" fillId="10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19" borderId="1" xfId="0" applyFont="1" applyFill="1" applyBorder="1" applyAlignment="1">
      <alignment horizontal="center" vertical="center"/>
    </xf>
    <xf numFmtId="44" fontId="0" fillId="0" borderId="0" xfId="0" applyNumberFormat="1"/>
    <xf numFmtId="0" fontId="0" fillId="0" borderId="0" xfId="0" applyBorder="1"/>
    <xf numFmtId="0" fontId="0" fillId="0" borderId="0" xfId="0" applyAlignment="1">
      <alignment wrapText="1"/>
    </xf>
    <xf numFmtId="44" fontId="0" fillId="0" borderId="0" xfId="0" applyNumberForma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0" fillId="0" borderId="1" xfId="3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9" fontId="4" fillId="0" borderId="8" xfId="0" applyNumberFormat="1" applyFont="1" applyBorder="1" applyAlignment="1">
      <alignment vertical="center"/>
    </xf>
    <xf numFmtId="9" fontId="4" fillId="0" borderId="9" xfId="2" applyFont="1" applyBorder="1" applyAlignment="1">
      <alignment vertical="center" wrapText="1"/>
    </xf>
    <xf numFmtId="43" fontId="4" fillId="7" borderId="10" xfId="1" applyFont="1" applyFill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43" fontId="4" fillId="0" borderId="9" xfId="1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5" borderId="11" xfId="0" applyNumberFormat="1" applyFont="1" applyFill="1" applyBorder="1" applyAlignment="1">
      <alignment horizontal="center" vertical="center" wrapText="1"/>
    </xf>
    <xf numFmtId="0" fontId="5" fillId="5" borderId="12" xfId="0" applyNumberFormat="1" applyFont="1" applyFill="1" applyBorder="1" applyAlignment="1">
      <alignment horizontal="center"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0" fontId="5" fillId="5" borderId="13" xfId="0" applyNumberFormat="1" applyFont="1" applyFill="1" applyBorder="1" applyAlignment="1">
      <alignment horizontal="center" vertical="center" wrapText="1"/>
    </xf>
    <xf numFmtId="0" fontId="6" fillId="5" borderId="14" xfId="0" applyNumberFormat="1" applyFont="1" applyFill="1" applyBorder="1" applyAlignment="1">
      <alignment horizontal="center" vertical="center" wrapText="1"/>
    </xf>
    <xf numFmtId="0" fontId="6" fillId="5" borderId="15" xfId="0" applyNumberFormat="1" applyFont="1" applyFill="1" applyBorder="1" applyAlignment="1">
      <alignment horizontal="center" vertical="center" wrapText="1"/>
    </xf>
    <xf numFmtId="0" fontId="6" fillId="5" borderId="14" xfId="4" applyNumberFormat="1" applyFont="1" applyFill="1" applyBorder="1" applyAlignment="1">
      <alignment horizontal="center" vertical="center" wrapText="1"/>
    </xf>
    <xf numFmtId="0" fontId="6" fillId="5" borderId="15" xfId="4" applyNumberFormat="1" applyFont="1" applyFill="1" applyBorder="1" applyAlignment="1">
      <alignment horizontal="center" vertical="center" wrapText="1"/>
    </xf>
    <xf numFmtId="0" fontId="6" fillId="8" borderId="14" xfId="0" applyNumberFormat="1" applyFont="1" applyFill="1" applyBorder="1" applyAlignment="1">
      <alignment horizontal="center" vertical="center" wrapText="1"/>
    </xf>
    <xf numFmtId="0" fontId="6" fillId="8" borderId="15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6" fillId="12" borderId="14" xfId="0" applyNumberFormat="1" applyFont="1" applyFill="1" applyBorder="1" applyAlignment="1">
      <alignment horizontal="center" vertical="center" wrapText="1"/>
    </xf>
    <xf numFmtId="0" fontId="4" fillId="11" borderId="16" xfId="0" applyNumberFormat="1" applyFont="1" applyFill="1" applyBorder="1" applyAlignment="1">
      <alignment horizontal="center" vertical="center" wrapText="1"/>
    </xf>
    <xf numFmtId="0" fontId="4" fillId="3" borderId="17" xfId="0" applyNumberFormat="1" applyFont="1" applyFill="1" applyBorder="1" applyAlignment="1">
      <alignment horizontal="center" vertical="center" wrapText="1"/>
    </xf>
    <xf numFmtId="165" fontId="4" fillId="3" borderId="17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/>
    </xf>
    <xf numFmtId="0" fontId="4" fillId="13" borderId="17" xfId="0" applyFont="1" applyFill="1" applyBorder="1" applyAlignment="1">
      <alignment horizontal="center" vertical="center"/>
    </xf>
    <xf numFmtId="10" fontId="4" fillId="3" borderId="18" xfId="2" applyNumberFormat="1" applyFont="1" applyFill="1" applyBorder="1" applyAlignment="1">
      <alignment horizontal="center" vertical="center" wrapText="1"/>
    </xf>
    <xf numFmtId="10" fontId="4" fillId="3" borderId="17" xfId="2" applyNumberFormat="1" applyFont="1" applyFill="1" applyBorder="1" applyAlignment="1">
      <alignment horizontal="center" vertical="center" wrapText="1"/>
    </xf>
    <xf numFmtId="166" fontId="9" fillId="16" borderId="17" xfId="0" applyNumberFormat="1" applyFont="1" applyFill="1" applyBorder="1" applyAlignment="1">
      <alignment horizontal="center" vertical="center"/>
    </xf>
    <xf numFmtId="0" fontId="4" fillId="11" borderId="1" xfId="0" applyNumberFormat="1" applyFont="1" applyFill="1" applyBorder="1" applyAlignment="1">
      <alignment horizontal="center" vertical="center" wrapText="1"/>
    </xf>
    <xf numFmtId="9" fontId="4" fillId="0" borderId="1" xfId="2" applyFont="1" applyBorder="1" applyAlignment="1">
      <alignment vertical="center" wrapText="1"/>
    </xf>
    <xf numFmtId="43" fontId="4" fillId="7" borderId="1" xfId="1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43" fontId="4" fillId="0" borderId="1" xfId="1" applyFont="1" applyBorder="1" applyAlignment="1">
      <alignment vertical="center" wrapText="1"/>
    </xf>
    <xf numFmtId="43" fontId="4" fillId="14" borderId="1" xfId="1" applyFont="1" applyFill="1" applyBorder="1" applyAlignment="1">
      <alignment vertical="center" wrapText="1"/>
    </xf>
    <xf numFmtId="43" fontId="4" fillId="15" borderId="1" xfId="1" applyFont="1" applyFill="1" applyBorder="1" applyAlignment="1">
      <alignment vertical="center" wrapText="1"/>
    </xf>
    <xf numFmtId="43" fontId="4" fillId="7" borderId="1" xfId="1" applyFont="1" applyFill="1" applyBorder="1" applyAlignment="1">
      <alignment vertical="center"/>
    </xf>
    <xf numFmtId="10" fontId="4" fillId="3" borderId="1" xfId="0" applyNumberFormat="1" applyFont="1" applyFill="1" applyBorder="1" applyAlignment="1">
      <alignment horizontal="center" vertical="center" wrapText="1"/>
    </xf>
  </cellXfs>
  <cellStyles count="7">
    <cellStyle name="Migliaia" xfId="1" builtinId="3"/>
    <cellStyle name="Migliaia 2" xfId="6"/>
    <cellStyle name="Normale" xfId="0" builtinId="0"/>
    <cellStyle name="Normale 2" xfId="4"/>
    <cellStyle name="Percentuale" xfId="2" builtinId="5"/>
    <cellStyle name="Percentuale 2" xfId="5"/>
    <cellStyle name="Valuta" xfId="3" builtinId="4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tino Ruiu" refreshedDate="46020.454519212966" createdVersion="6" refreshedVersion="6" minRefreshableVersion="3" recordCount="121">
  <cacheSource type="worksheet">
    <worksheetSource ref="A2:Z123" sheet="Beni Sanitari"/>
  </cacheSource>
  <cacheFields count="26">
    <cacheField name="codice interno" numFmtId="0">
      <sharedItems/>
    </cacheField>
    <cacheField name="Anno - Numero - CIG" numFmtId="0">
      <sharedItems/>
    </cacheField>
    <cacheField name="DITTA" numFmtId="0">
      <sharedItems containsBlank="1"/>
    </cacheField>
    <cacheField name="DESCRIZIONE CONTRATTO" numFmtId="0">
      <sharedItems containsBlank="1"/>
    </cacheField>
    <cacheField name="Anno" numFmtId="0">
      <sharedItems containsMixedTypes="1" containsNumber="1" containsInteger="1" minValue="2020" maxValue="2025"/>
    </cacheField>
    <cacheField name="Numero" numFmtId="0">
      <sharedItems containsMixedTypes="1" containsNumber="1" containsInteger="1" minValue="564" maxValue="23844"/>
    </cacheField>
    <cacheField name="Validità al" numFmtId="165">
      <sharedItems containsSemiMixedTypes="0" containsNonDate="0" containsDate="1" containsString="0" minDate="2026-03-18T00:00:00" maxDate="2028-12-02T00:00:00"/>
    </cacheField>
    <cacheField name="CIG" numFmtId="49">
      <sharedItems containsMixedTypes="1" containsNumber="1" containsInteger="1" minValue="8327190692" maxValue="9479356409"/>
    </cacheField>
    <cacheField name="Inviato con Elenco" numFmtId="0">
      <sharedItems containsBlank="1"/>
    </cacheField>
    <cacheField name="DEC Farmacia Ospedaliera Olbia" numFmtId="0">
      <sharedItems containsBlank="1"/>
    </cacheField>
    <cacheField name="DEC Farmacia Ospedaliera Tempio" numFmtId="0">
      <sharedItems containsBlank="1"/>
    </cacheField>
    <cacheField name="DEC farmacia Territoriale" numFmtId="0">
      <sharedItems containsBlank="1"/>
    </cacheField>
    <cacheField name="RES" numFmtId="0">
      <sharedItems containsBlank="1" count="5">
        <s v="Michela Pinna"/>
        <s v="Mario Nanu"/>
        <s v="Fabio Maestri"/>
        <s v="Monica Ventroni"/>
        <m u="1"/>
      </sharedItems>
    </cacheField>
    <cacheField name="A501010101" numFmtId="10">
      <sharedItems containsString="0" containsBlank="1" containsNumber="1" minValue="0" maxValue="1" count="9">
        <n v="0"/>
        <m/>
        <n v="6.5499603494981101E-2"/>
        <n v="0.90540230662202592"/>
        <n v="0.98987094737385739"/>
        <n v="7.494224588395295E-3"/>
        <n v="0.95620811602977807"/>
        <n v="2.5461124050315503E-2"/>
        <n v="1"/>
      </sharedItems>
    </cacheField>
    <cacheField name="A501010401" numFmtId="10">
      <sharedItems containsString="0" containsBlank="1" containsNumber="1" containsInteger="1" minValue="0" maxValue="1"/>
    </cacheField>
    <cacheField name="A501010602" numFmtId="10">
      <sharedItems containsString="0" containsBlank="1" containsNumber="1" minValue="0" maxValue="1"/>
    </cacheField>
    <cacheField name="A501010603" numFmtId="10">
      <sharedItems containsString="0" containsBlank="1" containsNumber="1" minValue="0" maxValue="1"/>
    </cacheField>
    <cacheField name="A501010801" numFmtId="10">
      <sharedItems containsString="0" containsBlank="1" containsNumber="1" minValue="0" maxValue="0.36842105263157893"/>
    </cacheField>
    <cacheField name="A502050104" numFmtId="10">
      <sharedItems containsString="0" containsBlank="1" containsNumber="1" containsInteger="1" minValue="0" maxValue="1"/>
    </cacheField>
    <cacheField name="A507020101" numFmtId="10">
      <sharedItems containsString="0" containsBlank="1" containsNumber="1" minValue="0" maxValue="0.86956521739130432"/>
    </cacheField>
    <cacheField name="A508020101" numFmtId="10">
      <sharedItems containsString="0" containsBlank="1" containsNumber="1" containsInteger="1" minValue="0" maxValue="1"/>
    </cacheField>
    <cacheField name="A508020104" numFmtId="10">
      <sharedItems containsString="0" containsBlank="1" containsNumber="1" minValue="0" maxValue="1"/>
    </cacheField>
    <cacheField name="A508020106" numFmtId="10">
      <sharedItems containsString="0" containsBlank="1" containsNumber="1" containsInteger="1" minValue="0" maxValue="1"/>
    </cacheField>
    <cacheField name="A506010106" numFmtId="10">
      <sharedItems containsString="0" containsBlank="1" containsNumber="1" containsInteger="1" minValue="0" maxValue="1"/>
    </cacheField>
    <cacheField name="check" numFmtId="9">
      <sharedItems containsSemiMixedTypes="0" containsString="0" containsNumber="1" containsInteger="1" minValue="1" maxValue="1"/>
    </cacheField>
    <cacheField name="QUOTA ASL2 pluriennale" numFmtId="166">
      <sharedItems containsSemiMixedTypes="0" containsString="0" containsNumber="1" minValue="0.72" maxValue="6789067.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1">
  <r>
    <s v="001"/>
    <s v="2020 - 2358 - 8256469DBF"/>
    <m/>
    <m/>
    <n v="2020"/>
    <n v="2358"/>
    <d v="2026-03-31T00:00:00"/>
    <s v="8256469DBF"/>
    <s v="Parte 1"/>
    <s v="Salvatore D’ANGELO"/>
    <s v="Dott. Matthew Donadu"/>
    <m/>
    <x v="0"/>
    <x v="0"/>
    <n v="0"/>
    <m/>
    <n v="1"/>
    <n v="0"/>
    <n v="0"/>
    <n v="0"/>
    <n v="0"/>
    <n v="0"/>
    <m/>
    <m/>
    <n v="1"/>
    <n v="149500.84"/>
  </r>
  <r>
    <s v="002"/>
    <s v="2020 - 2427 - 825738627E"/>
    <m/>
    <m/>
    <n v="2020"/>
    <n v="2427"/>
    <d v="2026-03-31T00:00:00"/>
    <s v="825738627E"/>
    <s v="Parte 1"/>
    <s v="Salvatore D’ANGELO"/>
    <s v="Dott. Matthew Donadu"/>
    <m/>
    <x v="0"/>
    <x v="0"/>
    <n v="0"/>
    <m/>
    <n v="1"/>
    <n v="0"/>
    <n v="0"/>
    <n v="0"/>
    <n v="0"/>
    <n v="0"/>
    <m/>
    <m/>
    <n v="1"/>
    <n v="307440"/>
  </r>
  <r>
    <s v="003"/>
    <s v="2020 - 2456 - 8258183432"/>
    <m/>
    <m/>
    <n v="2020"/>
    <n v="2456"/>
    <d v="2026-03-31T00:00:00"/>
    <s v="8258183432"/>
    <s v="Parte 1"/>
    <s v="Salvatore D’ANGELO"/>
    <s v="Dott. Matthew Donadu"/>
    <m/>
    <x v="0"/>
    <x v="0"/>
    <n v="0"/>
    <m/>
    <n v="1"/>
    <n v="0"/>
    <n v="0"/>
    <n v="0"/>
    <n v="0"/>
    <n v="0"/>
    <m/>
    <m/>
    <n v="1"/>
    <n v="12383"/>
  </r>
  <r>
    <s v="004"/>
    <s v="2020 - 2459 - 82581519C8"/>
    <m/>
    <m/>
    <n v="2020"/>
    <n v="2459"/>
    <d v="2026-03-31T00:00:00"/>
    <s v="82581519C8"/>
    <s v="Parte 1"/>
    <s v="Salvatore D’ANGELO"/>
    <s v="Dott. Matthew Donadu"/>
    <m/>
    <x v="0"/>
    <x v="0"/>
    <n v="0"/>
    <m/>
    <n v="1"/>
    <n v="0"/>
    <n v="0"/>
    <n v="0"/>
    <n v="0"/>
    <n v="0"/>
    <m/>
    <m/>
    <n v="1"/>
    <n v="58072"/>
  </r>
  <r>
    <s v="005"/>
    <s v="2020 - 2478 - 82574696FB"/>
    <m/>
    <m/>
    <n v="2020"/>
    <n v="2478"/>
    <d v="2026-03-31T00:00:00"/>
    <s v="82574696FB"/>
    <s v="Parte 1"/>
    <s v="Salvatore D’ANGELO"/>
    <s v="Dott. Matthew Donadu"/>
    <m/>
    <x v="0"/>
    <x v="0"/>
    <n v="0"/>
    <m/>
    <n v="1"/>
    <n v="0"/>
    <n v="0"/>
    <n v="0"/>
    <n v="0"/>
    <n v="0"/>
    <m/>
    <m/>
    <n v="1"/>
    <n v="78555.94"/>
  </r>
  <r>
    <s v="006"/>
    <s v="2020 - 2503 - 825806961E"/>
    <m/>
    <m/>
    <n v="2020"/>
    <n v="2503"/>
    <d v="2026-03-31T00:00:00"/>
    <s v="825806961E"/>
    <s v="Parte 1"/>
    <s v="Salvatore D’ANGELO"/>
    <s v="Dott. Matthew Donadu"/>
    <m/>
    <x v="0"/>
    <x v="0"/>
    <n v="0"/>
    <m/>
    <n v="1"/>
    <n v="0"/>
    <n v="0"/>
    <n v="0"/>
    <n v="0"/>
    <n v="0"/>
    <m/>
    <m/>
    <n v="1"/>
    <n v="11516.8"/>
  </r>
  <r>
    <s v="007"/>
    <s v="2020 - 2783 - 8258196EE9"/>
    <m/>
    <m/>
    <n v="2020"/>
    <n v="2783"/>
    <d v="2026-03-31T00:00:00"/>
    <s v="8258196EE9"/>
    <s v="Parte 1"/>
    <s v="Salvatore D’ANGELO"/>
    <s v="Dott. Matthew Donadu"/>
    <m/>
    <x v="1"/>
    <x v="0"/>
    <n v="0"/>
    <m/>
    <n v="0"/>
    <n v="0"/>
    <n v="0"/>
    <n v="0.86956521739130432"/>
    <n v="0"/>
    <n v="0.13043478260869565"/>
    <m/>
    <m/>
    <n v="1"/>
    <n v="420.9"/>
  </r>
  <r>
    <s v="008"/>
    <s v="2020 - 2785 - 8256469DBF"/>
    <m/>
    <m/>
    <n v="2020"/>
    <n v="2785"/>
    <d v="2026-03-31T00:00:00"/>
    <s v="8256469DBF"/>
    <s v="Parte 1"/>
    <s v="Salvatore D’ANGELO"/>
    <s v="Dott. Matthew Donadu"/>
    <m/>
    <x v="0"/>
    <x v="0"/>
    <n v="0"/>
    <m/>
    <n v="0"/>
    <n v="0"/>
    <n v="0"/>
    <n v="0.32883771891930724"/>
    <n v="0"/>
    <n v="0.67116228108069287"/>
    <m/>
    <m/>
    <n v="1"/>
    <n v="15071.43"/>
  </r>
  <r>
    <s v="009"/>
    <s v="2020 - 2820 - 82574696FB"/>
    <m/>
    <m/>
    <n v="2020"/>
    <n v="2820"/>
    <d v="2026-03-31T00:00:00"/>
    <s v="82574696FB"/>
    <s v="Parte 1"/>
    <s v="Salvatore D’ANGELO"/>
    <s v="Dott. Matthew Donadu"/>
    <m/>
    <x v="1"/>
    <x v="0"/>
    <n v="0"/>
    <m/>
    <n v="0"/>
    <n v="0"/>
    <n v="0"/>
    <n v="0.36714975845410636"/>
    <n v="0"/>
    <n v="0.63285024154589375"/>
    <m/>
    <m/>
    <n v="1"/>
    <n v="1515.24"/>
  </r>
  <r>
    <s v="010"/>
    <s v="2020 - 2833 - 825806961E"/>
    <m/>
    <m/>
    <n v="2020"/>
    <n v="2833"/>
    <d v="2026-03-31T00:00:00"/>
    <s v="825806961E"/>
    <s v="Parte 1"/>
    <s v="Salvatore D’ANGELO"/>
    <s v="Dott. Matthew Donadu"/>
    <m/>
    <x v="0"/>
    <x v="0"/>
    <n v="0"/>
    <m/>
    <n v="0"/>
    <n v="0"/>
    <n v="0"/>
    <n v="0.39677768426115184"/>
    <n v="0"/>
    <n v="0.60322231573884821"/>
    <m/>
    <m/>
    <n v="1"/>
    <n v="4566.04"/>
  </r>
  <r>
    <s v="011"/>
    <s v="2020 - 2840 - 82581519C8"/>
    <m/>
    <m/>
    <n v="2020"/>
    <n v="2840"/>
    <d v="2026-03-31T00:00:00"/>
    <s v="82581519C8"/>
    <s v="Parte 1"/>
    <s v="Salvatore D’ANGELO"/>
    <s v="Dott. Matthew Donadu"/>
    <m/>
    <x v="2"/>
    <x v="0"/>
    <n v="0"/>
    <m/>
    <n v="0"/>
    <n v="0"/>
    <n v="0"/>
    <n v="0.37759336099585056"/>
    <n v="0"/>
    <n v="0.62240663900414939"/>
    <m/>
    <m/>
    <n v="1"/>
    <n v="2469.77"/>
  </r>
  <r>
    <s v="012"/>
    <s v="2020 - 2841 - 8258183432"/>
    <m/>
    <m/>
    <n v="2020"/>
    <n v="2841"/>
    <d v="2026-03-31T00:00:00"/>
    <s v="8258183432"/>
    <s v="Parte 1"/>
    <s v="Salvatore D’ANGELO"/>
    <s v="Dott. Matthew Donadu"/>
    <m/>
    <x v="0"/>
    <x v="0"/>
    <n v="0"/>
    <m/>
    <n v="0"/>
    <n v="0"/>
    <n v="0"/>
    <n v="0.37759336099585056"/>
    <n v="0"/>
    <n v="0.62240663900414939"/>
    <m/>
    <m/>
    <n v="1"/>
    <n v="7409.31"/>
  </r>
  <r>
    <s v="013"/>
    <s v="2020 - 6381 - 825806961E"/>
    <m/>
    <m/>
    <s v="2020"/>
    <s v="6381"/>
    <d v="2026-03-31T00:00:00"/>
    <s v="825806961E"/>
    <m/>
    <m/>
    <m/>
    <s v="forzinetti barbara"/>
    <x v="2"/>
    <x v="0"/>
    <n v="0"/>
    <m/>
    <n v="0"/>
    <n v="0"/>
    <n v="0"/>
    <n v="0.39677768426115184"/>
    <n v="0"/>
    <n v="0.60322231573884821"/>
    <m/>
    <m/>
    <n v="1"/>
    <n v="7610.06"/>
  </r>
  <r>
    <s v="014"/>
    <s v="2021 - 17312 - 7756952749"/>
    <m/>
    <s v="service laboratorio"/>
    <n v="2021"/>
    <n v="17312"/>
    <d v="2026-05-24T00:00:00"/>
    <s v="7756952749"/>
    <m/>
    <s v="Salvatore D’ANGELO"/>
    <s v="Dott. Matthew Donadu"/>
    <m/>
    <x v="0"/>
    <x v="1"/>
    <m/>
    <n v="0.99921050061015004"/>
    <n v="7.8949938984992744E-4"/>
    <n v="0"/>
    <m/>
    <n v="0"/>
    <m/>
    <n v="0"/>
    <n v="0"/>
    <n v="0"/>
    <n v="1"/>
    <n v="60754.53"/>
  </r>
  <r>
    <s v="015"/>
    <s v="2021 - 17525 - 7756952749"/>
    <m/>
    <s v="service laboratorio"/>
    <n v="2021"/>
    <n v="17525"/>
    <d v="2026-05-24T00:00:00"/>
    <s v="7756952749"/>
    <m/>
    <s v="Salvatore D’ANGELO"/>
    <s v="Dott. Matthew Donadu"/>
    <m/>
    <x v="0"/>
    <x v="1"/>
    <m/>
    <n v="0"/>
    <n v="0"/>
    <n v="0"/>
    <m/>
    <n v="0.58333336181969675"/>
    <m/>
    <n v="0.41666663818030319"/>
    <n v="0"/>
    <n v="0"/>
    <n v="1"/>
    <n v="31014.89"/>
  </r>
  <r>
    <s v="016"/>
    <s v="2021 - 19975 - 8256469DBF"/>
    <m/>
    <m/>
    <s v="2021"/>
    <s v="19975"/>
    <d v="2026-03-31T00:00:00"/>
    <s v="8256469DBF"/>
    <m/>
    <m/>
    <m/>
    <s v="forzinetti barbara"/>
    <x v="2"/>
    <x v="0"/>
    <n v="0"/>
    <m/>
    <n v="0"/>
    <n v="0"/>
    <n v="0"/>
    <n v="0.26956521739130435"/>
    <n v="0"/>
    <n v="0.73043478260869577"/>
    <m/>
    <m/>
    <n v="1"/>
    <n v="56.09"/>
  </r>
  <r>
    <s v="017"/>
    <s v="2021 - 20233 - 8327190692"/>
    <m/>
    <s v="service laboratorio"/>
    <n v="2021"/>
    <n v="20233"/>
    <d v="2026-07-19T00:00:00"/>
    <n v="8327190692"/>
    <m/>
    <s v="Salvatore D’ANGELO"/>
    <s v="Dott. Matthew Donadu"/>
    <s v="forzinetti barbara"/>
    <x v="0"/>
    <x v="1"/>
    <m/>
    <n v="0.46273776185850407"/>
    <n v="0.37744399075440499"/>
    <n v="0.15981824738709091"/>
    <m/>
    <n v="0"/>
    <m/>
    <n v="0"/>
    <n v="0"/>
    <n v="0"/>
    <n v="1"/>
    <n v="21320.49"/>
  </r>
  <r>
    <s v="018"/>
    <s v="2021 - 23844 - 8327190692"/>
    <m/>
    <s v="service laboratorio"/>
    <n v="2021"/>
    <n v="23844"/>
    <d v="2026-09-30T00:00:00"/>
    <s v="8327190692"/>
    <m/>
    <s v="Salvatore D’ANGELO"/>
    <s v="Dott. Matthew Donadu"/>
    <s v="forzinetti barbara"/>
    <x v="0"/>
    <x v="1"/>
    <m/>
    <n v="0"/>
    <n v="0"/>
    <n v="0"/>
    <m/>
    <n v="0"/>
    <m/>
    <n v="0"/>
    <n v="1"/>
    <n v="0"/>
    <n v="1"/>
    <n v="3380.87"/>
  </r>
  <r>
    <s v="019"/>
    <s v="2022 - 1077 - 8149047651"/>
    <m/>
    <m/>
    <n v="2022"/>
    <n v="1077"/>
    <d v="2027-03-15T00:00:00"/>
    <s v="8149047651"/>
    <s v="Parte 1"/>
    <s v="Salvatore D’ANGELO"/>
    <s v="Dott. Matthew Donadu"/>
    <m/>
    <x v="0"/>
    <x v="0"/>
    <n v="0"/>
    <m/>
    <n v="0"/>
    <n v="0.36842105263157893"/>
    <n v="0"/>
    <n v="0"/>
    <n v="0"/>
    <n v="0.63157894736842102"/>
    <m/>
    <m/>
    <n v="1"/>
    <n v="5246"/>
  </r>
  <r>
    <s v="020"/>
    <s v="2022 - 1082 - 7668319107"/>
    <m/>
    <s v="service laboratorio"/>
    <n v="2022"/>
    <n v="1082"/>
    <d v="2027-03-10T00:00:00"/>
    <s v="7668319107"/>
    <m/>
    <s v="Salvatore D’ANGELO"/>
    <s v="Dott. Matthew Donadu"/>
    <m/>
    <x v="0"/>
    <x v="1"/>
    <m/>
    <n v="0"/>
    <n v="0"/>
    <n v="0"/>
    <m/>
    <n v="0.20283387608330827"/>
    <m/>
    <n v="0.79716612391669173"/>
    <n v="0"/>
    <n v="0"/>
    <n v="1"/>
    <n v="535973.78"/>
  </r>
  <r>
    <s v="021"/>
    <s v="2022 - 2204 - 8150169439"/>
    <m/>
    <m/>
    <n v="2022"/>
    <n v="2204"/>
    <d v="2028-07-21T00:00:00"/>
    <s v="8150169439"/>
    <s v="Parte 1"/>
    <s v="Salvatore D’ANGELO"/>
    <s v="Dott. Matthew Donadu"/>
    <m/>
    <x v="0"/>
    <x v="0"/>
    <n v="0"/>
    <m/>
    <n v="1"/>
    <n v="0"/>
    <n v="0"/>
    <n v="0"/>
    <n v="0"/>
    <n v="0"/>
    <m/>
    <m/>
    <n v="1"/>
    <n v="10492"/>
  </r>
  <r>
    <s v="022"/>
    <s v="2022 - 2271 - 8150201E9E"/>
    <m/>
    <m/>
    <n v="2022"/>
    <n v="2271"/>
    <d v="2027-05-30T00:00:00"/>
    <s v="8150201E9E"/>
    <s v="Parte 1"/>
    <s v="Salvatore D’ANGELO"/>
    <s v="Dott. Matthew Donadu"/>
    <m/>
    <x v="0"/>
    <x v="0"/>
    <n v="0"/>
    <m/>
    <n v="1"/>
    <n v="0"/>
    <n v="0"/>
    <n v="0"/>
    <n v="0"/>
    <n v="0"/>
    <m/>
    <m/>
    <n v="1"/>
    <n v="316653.98"/>
  </r>
  <r>
    <s v="023"/>
    <s v="2022 - 564 - 8150120BC7"/>
    <m/>
    <m/>
    <n v="2022"/>
    <n v="564"/>
    <d v="2027-07-05T00:00:00"/>
    <s v="8150120BC7"/>
    <s v="Parte 1"/>
    <s v="Salvatore D’ANGELO"/>
    <s v="Dott. Matthew Donadu"/>
    <m/>
    <x v="0"/>
    <x v="0"/>
    <n v="0"/>
    <m/>
    <n v="0"/>
    <n v="0"/>
    <n v="0"/>
    <n v="0"/>
    <n v="0"/>
    <n v="1"/>
    <m/>
    <m/>
    <n v="1"/>
    <n v="14184.26"/>
  </r>
  <r>
    <s v="024"/>
    <s v="2022 - 5732 - 8150138AA2"/>
    <m/>
    <m/>
    <n v="2022"/>
    <n v="5732"/>
    <d v="2027-06-06T00:00:00"/>
    <s v="8150138AA2"/>
    <s v="Parte 1"/>
    <s v="Salvatore D’ANGELO"/>
    <s v="Dott. Matthew Donadu"/>
    <m/>
    <x v="0"/>
    <x v="0"/>
    <n v="0"/>
    <m/>
    <n v="1"/>
    <n v="0"/>
    <n v="0"/>
    <n v="0"/>
    <n v="0"/>
    <n v="0"/>
    <m/>
    <m/>
    <n v="1"/>
    <n v="117937"/>
  </r>
  <r>
    <s v="025"/>
    <s v="2022 - 580 - 8150169439"/>
    <m/>
    <m/>
    <n v="2022"/>
    <n v="580"/>
    <d v="2028-07-21T00:00:00"/>
    <s v="8150169439"/>
    <s v="Parte 1"/>
    <s v="Salvatore D’ANGELO"/>
    <s v="Dott. Matthew Donadu"/>
    <m/>
    <x v="2"/>
    <x v="0"/>
    <n v="0"/>
    <m/>
    <n v="0"/>
    <n v="0"/>
    <n v="0"/>
    <n v="0"/>
    <n v="0"/>
    <n v="1"/>
    <m/>
    <m/>
    <n v="1"/>
    <n v="3217.75"/>
  </r>
  <r>
    <s v="026"/>
    <s v="2022 - 588 - 815017592B"/>
    <m/>
    <m/>
    <n v="2022"/>
    <n v="588"/>
    <d v="2027-12-19T00:00:00"/>
    <s v="815017592B"/>
    <s v="Parte 1"/>
    <s v="Salvatore D’ANGELO"/>
    <s v="Dott. Matthew Donadu"/>
    <m/>
    <x v="2"/>
    <x v="0"/>
    <n v="0"/>
    <m/>
    <n v="0"/>
    <n v="0"/>
    <n v="0"/>
    <n v="0"/>
    <n v="0"/>
    <n v="1"/>
    <m/>
    <m/>
    <n v="1"/>
    <n v="2960"/>
  </r>
  <r>
    <s v="027"/>
    <s v="2022 - 7313 - 8150120BC7"/>
    <m/>
    <m/>
    <n v="2022"/>
    <n v="7313"/>
    <d v="2027-07-04T00:00:00"/>
    <s v="8150120BC7"/>
    <s v="Parte 1"/>
    <s v="Salvatore D’ANGELO"/>
    <s v="Dott. Matthew Donadu"/>
    <m/>
    <x v="0"/>
    <x v="0"/>
    <n v="0"/>
    <m/>
    <n v="1"/>
    <n v="0"/>
    <n v="0"/>
    <n v="0"/>
    <n v="0"/>
    <n v="0"/>
    <m/>
    <m/>
    <n v="1"/>
    <n v="82010.44"/>
  </r>
  <r>
    <s v="028"/>
    <s v="2022 - 8049 - 9479356409"/>
    <s v="MOVI"/>
    <s v="Microinfusori LOTTO 1 P. 1"/>
    <n v="2022"/>
    <n v="8049"/>
    <d v="2026-11-06T00:00:00"/>
    <s v="9479356409"/>
    <s v="Parte 2"/>
    <s v="Salvatore D’ANGELO"/>
    <s v="Dott. Matthew Donadu"/>
    <s v="maria tea oggiano"/>
    <x v="0"/>
    <x v="0"/>
    <n v="0"/>
    <m/>
    <n v="1"/>
    <n v="0"/>
    <n v="0"/>
    <n v="0"/>
    <n v="0"/>
    <n v="0"/>
    <m/>
    <m/>
    <n v="1"/>
    <n v="764854.85"/>
  </r>
  <r>
    <s v="029"/>
    <s v="2022 - 8050 - 9479579C0D"/>
    <m/>
    <m/>
    <n v="2022"/>
    <n v="8050"/>
    <d v="2026-11-06T00:00:00"/>
    <s v="9479579C0D"/>
    <s v="Parte 2"/>
    <s v="Salvatore D’ANGELO"/>
    <s v="Dott. Matthew Donadu"/>
    <s v="maria tea oggiano"/>
    <x v="1"/>
    <x v="0"/>
    <n v="0"/>
    <m/>
    <n v="1"/>
    <n v="0"/>
    <n v="0"/>
    <n v="0"/>
    <n v="0"/>
    <n v="0"/>
    <m/>
    <m/>
    <n v="1"/>
    <n v="6789067.04"/>
  </r>
  <r>
    <s v="030"/>
    <s v="2022 - 8053 - 94796273AC"/>
    <s v="ABBOTT"/>
    <s v="Microinfusori LOTTO 4 P. 1"/>
    <n v="2022"/>
    <n v="8053"/>
    <d v="2026-11-06T00:00:00"/>
    <s v="94796273AC"/>
    <s v="Parte 2"/>
    <s v="Salvatore D’ANGELO"/>
    <s v="Dott. Matthew Donadu"/>
    <s v="maria tea oggiano"/>
    <x v="1"/>
    <x v="0"/>
    <n v="0"/>
    <m/>
    <n v="1"/>
    <n v="0"/>
    <n v="0"/>
    <n v="0"/>
    <n v="0"/>
    <n v="0"/>
    <m/>
    <m/>
    <n v="1"/>
    <n v="4.9400000000000004"/>
  </r>
  <r>
    <s v="031"/>
    <s v="2022 - 8081 - 94796495D3"/>
    <m/>
    <m/>
    <n v="2022"/>
    <n v="8081"/>
    <d v="2026-11-06T00:00:00"/>
    <s v="94796495D3"/>
    <s v="Parte 2"/>
    <s v="Salvatore D’ANGELO"/>
    <s v="Dott. Matthew Donadu"/>
    <m/>
    <x v="0"/>
    <x v="0"/>
    <n v="0"/>
    <m/>
    <n v="1"/>
    <n v="0"/>
    <n v="0"/>
    <n v="0"/>
    <n v="0"/>
    <n v="0"/>
    <m/>
    <m/>
    <n v="1"/>
    <n v="173240.79"/>
  </r>
  <r>
    <s v="032"/>
    <s v="2022 - 8147 - 9492976B9B"/>
    <s v="GLAXOSMITHKLINE S.P.A."/>
    <s v="Vaccini LOTTO 2"/>
    <s v="2022"/>
    <s v="8147"/>
    <d v="2026-05-16T00:00:00"/>
    <s v="9492976B9B"/>
    <m/>
    <m/>
    <m/>
    <s v="forzinetti barbara"/>
    <x v="2"/>
    <x v="0"/>
    <n v="1"/>
    <m/>
    <n v="0"/>
    <n v="0"/>
    <n v="0"/>
    <n v="0"/>
    <n v="0"/>
    <n v="0"/>
    <m/>
    <m/>
    <n v="1"/>
    <n v="3111.48"/>
  </r>
  <r>
    <s v="033"/>
    <s v="2022 - 8149 - 949300645F"/>
    <s v="SANOFI SRL"/>
    <s v="Vaccini LOTTO 3"/>
    <s v="2022"/>
    <s v="8149"/>
    <d v="2026-05-16T00:00:00"/>
    <s v="949300645F"/>
    <m/>
    <m/>
    <m/>
    <s v="forzinetti barbara"/>
    <x v="2"/>
    <x v="0"/>
    <n v="1"/>
    <m/>
    <n v="0"/>
    <n v="0"/>
    <n v="0"/>
    <n v="0"/>
    <n v="0"/>
    <n v="0"/>
    <m/>
    <m/>
    <n v="1"/>
    <n v="1483.2"/>
  </r>
  <r>
    <s v="034"/>
    <s v="2022 - 8150 - 94931478B9"/>
    <s v="SANOFI SRL"/>
    <s v="Vaccini LOTTO 4"/>
    <s v="2022"/>
    <s v="8150"/>
    <d v="2026-05-16T00:00:00"/>
    <s v="94931478B9"/>
    <m/>
    <m/>
    <m/>
    <s v="forzinetti barbara"/>
    <x v="2"/>
    <x v="0"/>
    <n v="1"/>
    <m/>
    <n v="0"/>
    <n v="0"/>
    <n v="0"/>
    <n v="0"/>
    <n v="0"/>
    <n v="0"/>
    <m/>
    <m/>
    <n v="1"/>
    <n v="71986.3"/>
  </r>
  <r>
    <s v="035"/>
    <s v="2022 - 8152 - 9493190C34"/>
    <s v="PFIZER"/>
    <s v="Vaccini LOTTO 6"/>
    <s v="2022"/>
    <s v="8152"/>
    <d v="2026-05-16T00:00:00"/>
    <s v="9493190C34"/>
    <m/>
    <m/>
    <m/>
    <s v="forzinetti barbara"/>
    <x v="2"/>
    <x v="0"/>
    <n v="1"/>
    <m/>
    <n v="0"/>
    <n v="0"/>
    <n v="0"/>
    <n v="0"/>
    <n v="0"/>
    <n v="0"/>
    <m/>
    <m/>
    <n v="1"/>
    <n v="298050.65000000002"/>
  </r>
  <r>
    <s v="036"/>
    <s v="2022 - 8153 - 9493223771"/>
    <s v="GLAXOSMITHKLINE S.P.A."/>
    <s v="Vaccini LOTTO 7"/>
    <s v="2022"/>
    <s v="8153"/>
    <d v="2026-05-16T00:00:00"/>
    <s v="9493223771"/>
    <m/>
    <m/>
    <m/>
    <s v="forzinetti barbara"/>
    <x v="3"/>
    <x v="0"/>
    <n v="1"/>
    <m/>
    <n v="0"/>
    <n v="0"/>
    <n v="0"/>
    <n v="0"/>
    <n v="0"/>
    <n v="0"/>
    <m/>
    <m/>
    <n v="1"/>
    <n v="692319.37"/>
  </r>
  <r>
    <s v="037"/>
    <s v="2022 - 8154 - 9493237300"/>
    <s v="SANOFI SRL"/>
    <s v="Vaccini LOTTO 8"/>
    <s v="2022"/>
    <s v="8154"/>
    <d v="2026-05-16T00:00:00"/>
    <s v="9493237300"/>
    <m/>
    <m/>
    <m/>
    <s v="forzinetti barbara"/>
    <x v="2"/>
    <x v="0"/>
    <n v="1"/>
    <m/>
    <n v="0"/>
    <n v="0"/>
    <n v="0"/>
    <n v="0"/>
    <n v="0"/>
    <n v="0"/>
    <m/>
    <m/>
    <n v="1"/>
    <n v="0.72"/>
  </r>
  <r>
    <s v="038"/>
    <s v="2022 - 8156 - 949328067B"/>
    <s v="MSD ITALIA S.R.L."/>
    <s v="Vaccini LOTTO 10"/>
    <s v="2022"/>
    <s v="8156"/>
    <d v="2026-05-16T00:00:00"/>
    <s v="949328067B"/>
    <m/>
    <m/>
    <m/>
    <s v="forzinetti barbara"/>
    <x v="2"/>
    <x v="0"/>
    <n v="1"/>
    <m/>
    <n v="0"/>
    <n v="0"/>
    <n v="0"/>
    <n v="0"/>
    <n v="0"/>
    <n v="0"/>
    <m/>
    <m/>
    <n v="1"/>
    <n v="3612.34"/>
  </r>
  <r>
    <s v="039"/>
    <s v="2022 - 8157 - 9493308D94"/>
    <s v="PFIZER S.R.L."/>
    <s v="Vaccini LOTTO 11"/>
    <s v="2022"/>
    <s v="8157"/>
    <d v="2026-05-16T00:00:00"/>
    <s v="9493308D94"/>
    <m/>
    <m/>
    <m/>
    <s v="forzinetti barbara"/>
    <x v="2"/>
    <x v="0"/>
    <n v="1"/>
    <m/>
    <n v="0"/>
    <n v="0"/>
    <n v="0"/>
    <n v="0"/>
    <n v="0"/>
    <n v="0"/>
    <m/>
    <m/>
    <n v="1"/>
    <n v="453092.58"/>
  </r>
  <r>
    <s v="040"/>
    <s v="2022 - 8158 - 9493324AC9"/>
    <s v="SANOFI SRL A SOCIO UNICO"/>
    <s v="Vaccini LOTTO 12"/>
    <s v="2022"/>
    <s v="8158"/>
    <d v="2026-05-16T00:00:00"/>
    <s v="9493324AC9"/>
    <m/>
    <m/>
    <m/>
    <s v="forzinetti barbara"/>
    <x v="2"/>
    <x v="0"/>
    <n v="1"/>
    <m/>
    <n v="0"/>
    <n v="0"/>
    <n v="0"/>
    <n v="0"/>
    <n v="0"/>
    <n v="0"/>
    <m/>
    <m/>
    <n v="1"/>
    <n v="31844.21"/>
  </r>
  <r>
    <s v="041"/>
    <s v="2022 - 8159 - 9493344B4A"/>
    <s v="ASTRO-PHARMA"/>
    <s v="Vaccini LOTTO 13"/>
    <s v="2022"/>
    <s v="8159"/>
    <d v="2026-05-16T00:00:00"/>
    <s v="9493344B4A"/>
    <m/>
    <m/>
    <m/>
    <s v="forzinetti barbara"/>
    <x v="1"/>
    <x v="0"/>
    <n v="1"/>
    <m/>
    <n v="0"/>
    <n v="0"/>
    <n v="0"/>
    <n v="0"/>
    <n v="0"/>
    <n v="0"/>
    <m/>
    <m/>
    <n v="1"/>
    <n v="389.37"/>
  </r>
  <r>
    <s v="042"/>
    <s v="2022 - 8160 - 94942105F1"/>
    <s v="BAVARIAN NORDIC ITALY SRL"/>
    <s v="Vaccini LOTTO 14"/>
    <s v="2022"/>
    <s v="8160"/>
    <d v="2026-05-16T00:00:00"/>
    <s v="94942105F1"/>
    <m/>
    <m/>
    <m/>
    <s v="forzinetti barbara"/>
    <x v="1"/>
    <x v="0"/>
    <n v="1"/>
    <m/>
    <n v="0"/>
    <n v="0"/>
    <n v="0"/>
    <n v="0"/>
    <n v="0"/>
    <n v="0"/>
    <m/>
    <m/>
    <n v="1"/>
    <n v="3064.7"/>
  </r>
  <r>
    <s v="043"/>
    <s v="2022 - 8161 - 9494241F83"/>
    <s v="SANOFI SRL A SOCIO UNICO"/>
    <s v="Vaccini LOTTO 15"/>
    <s v="2022"/>
    <s v="8161"/>
    <d v="2026-05-16T00:00:00"/>
    <s v="9494241F83"/>
    <m/>
    <m/>
    <m/>
    <s v="forzinetti barbara"/>
    <x v="1"/>
    <x v="0"/>
    <n v="1"/>
    <m/>
    <n v="0"/>
    <n v="0"/>
    <n v="0"/>
    <n v="0"/>
    <n v="0"/>
    <n v="0"/>
    <m/>
    <m/>
    <n v="1"/>
    <n v="331.61"/>
  </r>
  <r>
    <s v="044"/>
    <s v="2022 - 8162 - 9494275B93"/>
    <s v="PFIZER S.R.L."/>
    <s v="Vaccini LOTTO 16"/>
    <s v="2022"/>
    <s v="8162"/>
    <d v="2026-05-16T00:00:00"/>
    <s v="9494275B93"/>
    <m/>
    <m/>
    <m/>
    <s v="forzinetti barbara"/>
    <x v="1"/>
    <x v="0"/>
    <n v="1"/>
    <m/>
    <n v="0"/>
    <n v="0"/>
    <n v="0"/>
    <n v="0"/>
    <n v="0"/>
    <n v="0"/>
    <m/>
    <m/>
    <n v="1"/>
    <n v="636.27"/>
  </r>
  <r>
    <s v="045"/>
    <s v="2022 - 8163 - 9494295C14"/>
    <m/>
    <m/>
    <s v="2022"/>
    <s v="8163"/>
    <d v="2026-05-16T00:00:00"/>
    <s v="9494295C14"/>
    <m/>
    <m/>
    <m/>
    <s v="forzinetti barbara"/>
    <x v="1"/>
    <x v="0"/>
    <n v="1"/>
    <m/>
    <n v="0"/>
    <n v="0"/>
    <n v="0"/>
    <n v="0"/>
    <n v="0"/>
    <n v="0"/>
    <m/>
    <m/>
    <n v="1"/>
    <n v="668.57"/>
  </r>
  <r>
    <s v="046"/>
    <s v="2022 - 8164 - 9494316D68"/>
    <s v="GLAXOSMITHKLINE S.P.A."/>
    <s v="Vaccini LOTTO 19"/>
    <s v="2022"/>
    <s v="8164"/>
    <d v="2026-05-16T00:00:00"/>
    <s v="9494316D68"/>
    <m/>
    <m/>
    <m/>
    <s v="forzinetti barbara"/>
    <x v="1"/>
    <x v="0"/>
    <n v="1"/>
    <m/>
    <n v="0"/>
    <n v="0"/>
    <n v="0"/>
    <n v="0"/>
    <n v="0"/>
    <n v="0"/>
    <m/>
    <m/>
    <n v="1"/>
    <n v="9243.99"/>
  </r>
  <r>
    <s v="047"/>
    <s v="2022 - 8165 - 9494335D16"/>
    <s v="GLAXOSMITHKLINE S.P.A."/>
    <s v="Vaccini LOTTO 20"/>
    <s v="2022"/>
    <s v="8165"/>
    <d v="2026-05-16T00:00:00"/>
    <s v="9494335D16"/>
    <m/>
    <m/>
    <m/>
    <s v="forzinetti barbara"/>
    <x v="1"/>
    <x v="0"/>
    <n v="1"/>
    <m/>
    <n v="0"/>
    <n v="0"/>
    <n v="0"/>
    <n v="0"/>
    <n v="0"/>
    <n v="0"/>
    <m/>
    <m/>
    <n v="1"/>
    <n v="4891.05"/>
  </r>
  <r>
    <s v="048"/>
    <s v="2022 - 8166 - 949436128E"/>
    <s v="GLAXOSMITHKLINE S.P.A."/>
    <s v="Vaccini LOTTO 21"/>
    <s v="2022"/>
    <s v="8166"/>
    <d v="2026-05-16T00:00:00"/>
    <s v="949436128E"/>
    <m/>
    <m/>
    <m/>
    <s v="forzinetti barbara"/>
    <x v="1"/>
    <x v="0"/>
    <n v="1"/>
    <m/>
    <n v="0"/>
    <n v="0"/>
    <n v="0"/>
    <n v="0"/>
    <n v="0"/>
    <n v="0"/>
    <m/>
    <m/>
    <n v="1"/>
    <n v="6310.43"/>
  </r>
  <r>
    <s v="049"/>
    <s v="2022 - 8167 - 949438130F"/>
    <s v="GLAXOSMITHKLINE S.P.A."/>
    <s v="Vaccini LOTTO 22"/>
    <s v="2022"/>
    <s v="8167"/>
    <d v="2026-05-16T00:00:00"/>
    <s v="949438130F"/>
    <m/>
    <m/>
    <m/>
    <s v="forzinetti barbara"/>
    <x v="1"/>
    <x v="0"/>
    <n v="1"/>
    <m/>
    <n v="0"/>
    <n v="0"/>
    <n v="0"/>
    <n v="0"/>
    <n v="0"/>
    <n v="0"/>
    <m/>
    <m/>
    <n v="1"/>
    <n v="1.6"/>
  </r>
  <r>
    <s v="050"/>
    <s v="2022 - 8168 - 9494404609"/>
    <s v="GLAXOSMITHKLINE S.P.A."/>
    <s v="Vaccini LOTTO 23"/>
    <s v="2022"/>
    <s v="8168"/>
    <d v="2026-05-16T00:00:00"/>
    <s v="9494404609"/>
    <m/>
    <m/>
    <m/>
    <s v="forzinetti barbara"/>
    <x v="1"/>
    <x v="0"/>
    <n v="1"/>
    <m/>
    <n v="0"/>
    <n v="0"/>
    <n v="0"/>
    <n v="0"/>
    <n v="0"/>
    <n v="0"/>
    <m/>
    <m/>
    <n v="1"/>
    <n v="1173.29"/>
  </r>
  <r>
    <s v="051"/>
    <s v="2022 - 8169 - 94944235B7"/>
    <s v="GLAXOSMITHKLINE S.P.A."/>
    <s v="Vaccini LOTTO 24"/>
    <s v="2022"/>
    <s v="8169"/>
    <d v="2026-05-16T00:00:00"/>
    <s v="94944235B7"/>
    <m/>
    <m/>
    <m/>
    <s v="forzinetti barbara"/>
    <x v="1"/>
    <x v="0"/>
    <n v="1"/>
    <m/>
    <n v="0"/>
    <n v="0"/>
    <n v="0"/>
    <n v="0"/>
    <n v="0"/>
    <n v="0"/>
    <m/>
    <m/>
    <n v="1"/>
    <n v="8594.9"/>
  </r>
  <r>
    <s v="052"/>
    <s v="2022 - 8170 - 94944468B1"/>
    <s v="GLAXOSMITHKLINE S.P.A."/>
    <s v="Vaccini LOTTO 25"/>
    <s v="2022"/>
    <s v="8170"/>
    <d v="2026-05-16T00:00:00"/>
    <s v="94944468B1"/>
    <m/>
    <m/>
    <m/>
    <s v="forzinetti barbara"/>
    <x v="1"/>
    <x v="0"/>
    <n v="1"/>
    <m/>
    <n v="0"/>
    <n v="0"/>
    <n v="0"/>
    <n v="0"/>
    <n v="0"/>
    <n v="0"/>
    <m/>
    <m/>
    <n v="1"/>
    <n v="25751.64"/>
  </r>
  <r>
    <s v="053"/>
    <s v="2022 - 8172 - 9494460440"/>
    <s v="MSD ITALIA S.R.L."/>
    <s v="Vaccini LOTTO 26"/>
    <s v="2022"/>
    <s v="8172"/>
    <d v="2026-05-16T00:00:00"/>
    <s v="9494460440"/>
    <m/>
    <m/>
    <m/>
    <s v="forzinetti barbara"/>
    <x v="2"/>
    <x v="0"/>
    <n v="1"/>
    <m/>
    <n v="0"/>
    <n v="0"/>
    <n v="0"/>
    <n v="0"/>
    <n v="0"/>
    <n v="0"/>
    <m/>
    <m/>
    <n v="1"/>
    <n v="160584"/>
  </r>
  <r>
    <s v="054"/>
    <s v="2022 - 8173 - 949448373A"/>
    <s v="SANOFI SRL A SOCIO UNICO"/>
    <s v="Vaccini LOTTO 27"/>
    <s v="2022"/>
    <s v="8173"/>
    <d v="2026-05-16T00:00:00"/>
    <s v="949448373A"/>
    <m/>
    <m/>
    <m/>
    <s v="forzinetti barbara"/>
    <x v="2"/>
    <x v="0"/>
    <n v="1"/>
    <m/>
    <n v="0"/>
    <n v="0"/>
    <n v="0"/>
    <n v="0"/>
    <n v="0"/>
    <n v="0"/>
    <m/>
    <m/>
    <n v="1"/>
    <n v="9564.1200000000008"/>
  </r>
  <r>
    <s v="055"/>
    <s v="2022 - 8174 - 949451734A"/>
    <s v="MSD ITALIA S.R.L."/>
    <s v="Vaccini LOTTO 29"/>
    <s v="2022"/>
    <s v="8174"/>
    <d v="2026-05-16T00:00:00"/>
    <s v="949451734A"/>
    <m/>
    <m/>
    <m/>
    <s v="forzinetti barbara"/>
    <x v="2"/>
    <x v="0"/>
    <n v="1"/>
    <m/>
    <n v="0"/>
    <n v="0"/>
    <n v="0"/>
    <n v="0"/>
    <n v="0"/>
    <n v="0"/>
    <m/>
    <m/>
    <n v="1"/>
    <n v="131535.47"/>
  </r>
  <r>
    <s v="056"/>
    <s v="2022 - 8175 - 9494544990"/>
    <s v="MSD ITALIA S.R.L."/>
    <s v="Vaccini LOTTO 30"/>
    <s v="2022"/>
    <s v="8175"/>
    <d v="2026-05-16T00:00:00"/>
    <s v="9494544990"/>
    <m/>
    <m/>
    <m/>
    <s v="forzinetti barbara"/>
    <x v="2"/>
    <x v="0"/>
    <n v="1"/>
    <m/>
    <n v="0"/>
    <n v="0"/>
    <n v="0"/>
    <n v="0"/>
    <n v="0"/>
    <n v="0"/>
    <m/>
    <m/>
    <n v="1"/>
    <n v="101920.77"/>
  </r>
  <r>
    <s v="057"/>
    <s v="2022 - 8176 - 949529989C"/>
    <s v="GLAXOSMITHKLINE S.P.A."/>
    <s v="Vaccini LOTTO 32"/>
    <s v="2022"/>
    <s v="8176"/>
    <d v="2026-05-16T00:00:00"/>
    <s v="949529989C"/>
    <m/>
    <m/>
    <m/>
    <s v="forzinetti barbara"/>
    <x v="2"/>
    <x v="0"/>
    <n v="1"/>
    <m/>
    <n v="0"/>
    <n v="0"/>
    <n v="0"/>
    <n v="0"/>
    <n v="0"/>
    <n v="0"/>
    <m/>
    <m/>
    <n v="1"/>
    <n v="166861.23000000001"/>
  </r>
  <r>
    <s v="058"/>
    <s v="2022 - 8177 - 9495312358"/>
    <s v="SANOFI SRL A SOCIO UNICO"/>
    <s v="Vaccini LOTTO 33"/>
    <s v="2022"/>
    <s v="8177"/>
    <d v="2026-05-16T00:00:00"/>
    <s v="9495312358"/>
    <m/>
    <m/>
    <m/>
    <s v="forzinetti barbara"/>
    <x v="2"/>
    <x v="0"/>
    <n v="1"/>
    <m/>
    <n v="0"/>
    <n v="0"/>
    <n v="0"/>
    <n v="0"/>
    <n v="0"/>
    <n v="0"/>
    <m/>
    <m/>
    <n v="1"/>
    <n v="4529.62"/>
  </r>
  <r>
    <s v="059"/>
    <s v="2022 - 8178 - 9495326EE2"/>
    <s v="MSD ITALIA S.R.L."/>
    <s v="Vaccini LOTTO 34"/>
    <s v="2022"/>
    <s v="8178"/>
    <d v="2026-05-16T00:00:00"/>
    <s v="9495326EE2"/>
    <m/>
    <m/>
    <m/>
    <s v="forzinetti barbara"/>
    <x v="2"/>
    <x v="0"/>
    <n v="1"/>
    <m/>
    <n v="0"/>
    <n v="0"/>
    <n v="0"/>
    <n v="0"/>
    <n v="0"/>
    <n v="0"/>
    <m/>
    <m/>
    <n v="1"/>
    <n v="67422.850000000006"/>
  </r>
  <r>
    <s v="060"/>
    <s v="2022 - 8179 - 94953377F8"/>
    <s v="GLAXOSMITHKLINE S.P.A."/>
    <s v="Vaccini LOTTO 35"/>
    <s v="2022"/>
    <s v="8179"/>
    <d v="2026-05-16T00:00:00"/>
    <s v="94953377F8"/>
    <m/>
    <m/>
    <m/>
    <s v="forzinetti barbara"/>
    <x v="2"/>
    <x v="0"/>
    <n v="1"/>
    <m/>
    <n v="0"/>
    <n v="0"/>
    <n v="0"/>
    <n v="0"/>
    <n v="0"/>
    <n v="0"/>
    <m/>
    <m/>
    <n v="1"/>
    <n v="65281.94"/>
  </r>
  <r>
    <s v="061"/>
    <s v="2022 - 8180 - 9495344DBD"/>
    <s v="SANOFI SRL A SOCIO UNICO"/>
    <s v="Vaccini LOTTO 36"/>
    <s v="2022"/>
    <s v="8180"/>
    <d v="2026-05-16T00:00:00"/>
    <s v="9495344DBD"/>
    <m/>
    <m/>
    <m/>
    <s v="forzinetti barbara"/>
    <x v="2"/>
    <x v="0"/>
    <n v="1"/>
    <m/>
    <n v="0"/>
    <n v="0"/>
    <n v="0"/>
    <n v="0"/>
    <n v="0"/>
    <n v="0"/>
    <m/>
    <m/>
    <n v="1"/>
    <n v="67057.17"/>
  </r>
  <r>
    <s v="062"/>
    <s v="2022 - 8181 - 9495361BC5"/>
    <s v="GLAXOSMITHKLINE S.P.A."/>
    <s v="Vaccini LOTTO 38"/>
    <s v="2022"/>
    <s v="8181"/>
    <d v="2026-05-16T00:00:00"/>
    <s v="9495361BC5"/>
    <m/>
    <m/>
    <m/>
    <s v="forzinetti barbara"/>
    <x v="2"/>
    <x v="0"/>
    <n v="1"/>
    <m/>
    <n v="0"/>
    <n v="0"/>
    <n v="0"/>
    <n v="0"/>
    <n v="0"/>
    <n v="0"/>
    <m/>
    <m/>
    <n v="1"/>
    <n v="189972.73"/>
  </r>
  <r>
    <s v="063"/>
    <s v="2022 - 8225 - 9479356409"/>
    <s v="MEDTRONIC ITALIA S.P.A."/>
    <s v="Microinfusori"/>
    <n v="2022"/>
    <n v="8225"/>
    <d v="2026-11-06T00:00:00"/>
    <s v="9479356409"/>
    <s v="Parte 2"/>
    <s v="Salvatore D’ANGELO"/>
    <m/>
    <s v="maria tea oggiano"/>
    <x v="2"/>
    <x v="0"/>
    <n v="0"/>
    <m/>
    <n v="1"/>
    <n v="0"/>
    <n v="0"/>
    <n v="0"/>
    <n v="0"/>
    <n v="0"/>
    <m/>
    <m/>
    <n v="1"/>
    <n v="1066837.44"/>
  </r>
  <r>
    <s v="064"/>
    <s v="2022 - 8397 - 94796273AC"/>
    <m/>
    <m/>
    <n v="2022"/>
    <n v="8397"/>
    <d v="2026-11-06T00:00:00"/>
    <s v="94796273AC"/>
    <s v="Parte 2"/>
    <s v="Salvatore D’ANGELO"/>
    <s v="Dott. Matthew Donadu"/>
    <s v="maria tea oggiano"/>
    <x v="2"/>
    <x v="0"/>
    <n v="0"/>
    <m/>
    <n v="1"/>
    <n v="0"/>
    <n v="0"/>
    <n v="0"/>
    <n v="0"/>
    <n v="0"/>
    <m/>
    <m/>
    <n v="1"/>
    <n v="231826.87"/>
  </r>
  <r>
    <s v="065"/>
    <s v="2022 - 8398 - 94796273AC"/>
    <m/>
    <m/>
    <n v="2022"/>
    <n v="8398"/>
    <d v="2026-11-06T00:00:00"/>
    <s v="94796273AC"/>
    <s v="Parte 2"/>
    <s v="Salvatore D’ANGELO"/>
    <s v="Dott. Matthew Donadu"/>
    <s v="maria tea oggiano"/>
    <x v="1"/>
    <x v="0"/>
    <n v="0"/>
    <m/>
    <n v="0.97236686319259091"/>
    <n v="2.763313680740908E-2"/>
    <n v="0"/>
    <n v="0"/>
    <n v="0"/>
    <n v="0"/>
    <m/>
    <m/>
    <n v="1"/>
    <n v="70076.5"/>
  </r>
  <r>
    <s v="066"/>
    <s v="2022 - 8611 - 8898816F42"/>
    <m/>
    <s v="service laboratorio"/>
    <n v="2022"/>
    <n v="8611"/>
    <d v="2027-03-08T00:00:00"/>
    <s v="8898816F42"/>
    <m/>
    <m/>
    <s v="Dott. Matthew Donadu"/>
    <m/>
    <x v="0"/>
    <x v="1"/>
    <m/>
    <n v="1"/>
    <n v="0"/>
    <n v="0"/>
    <m/>
    <n v="0"/>
    <m/>
    <n v="0"/>
    <n v="0"/>
    <n v="0"/>
    <n v="1"/>
    <n v="80404.100000000006"/>
  </r>
  <r>
    <s v="067"/>
    <s v="2022 - 8633 - 89638399F1"/>
    <m/>
    <s v="service laboratorio"/>
    <n v="2022"/>
    <n v="8633"/>
    <d v="2027-02-15T00:00:00"/>
    <s v="89638399F1"/>
    <m/>
    <m/>
    <s v="Dott. Matthew Donadu"/>
    <m/>
    <x v="0"/>
    <x v="1"/>
    <m/>
    <n v="1"/>
    <n v="0"/>
    <n v="0"/>
    <m/>
    <n v="0"/>
    <m/>
    <n v="0"/>
    <n v="0"/>
    <n v="0"/>
    <n v="1"/>
    <n v="13170.83"/>
  </r>
  <r>
    <s v="068"/>
    <s v="2022 - 8639 - 8963810205"/>
    <m/>
    <s v="service laboratorio"/>
    <n v="2022"/>
    <n v="8639"/>
    <d v="2027-01-25T00:00:00"/>
    <s v="8963810205"/>
    <m/>
    <m/>
    <s v="Dott. Matthew Donadu"/>
    <m/>
    <x v="0"/>
    <x v="1"/>
    <m/>
    <n v="1"/>
    <n v="0"/>
    <n v="0"/>
    <m/>
    <n v="0"/>
    <m/>
    <n v="0"/>
    <n v="0"/>
    <n v="0"/>
    <n v="1"/>
    <n v="11163"/>
  </r>
  <r>
    <s v="069"/>
    <s v="2022 - 8708 - 8963865F64"/>
    <m/>
    <s v="service laboratorio"/>
    <n v="2022"/>
    <n v="8708"/>
    <d v="2027-03-08T00:00:00"/>
    <s v="8963865F64"/>
    <m/>
    <m/>
    <s v="Dott. Matthew Donadu"/>
    <m/>
    <x v="0"/>
    <x v="1"/>
    <m/>
    <n v="1"/>
    <n v="0"/>
    <n v="0"/>
    <m/>
    <n v="0"/>
    <m/>
    <n v="0"/>
    <n v="0"/>
    <n v="0"/>
    <n v="1"/>
    <n v="601.46"/>
  </r>
  <r>
    <s v="070"/>
    <s v="2022 - 8727 - 815017592B"/>
    <m/>
    <m/>
    <n v="2022"/>
    <n v="8727"/>
    <d v="2027-11-25T00:00:00"/>
    <s v="815017592B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47178.54"/>
  </r>
  <r>
    <s v="071"/>
    <s v="2023 - 10791 - 8148976BB8"/>
    <m/>
    <m/>
    <n v="2023"/>
    <n v="10791"/>
    <d v="2028-12-01T00:00:00"/>
    <s v="8148976BB8"/>
    <s v="Parte 1"/>
    <s v="Salvatore D’ANGELO"/>
    <s v="Dott. Matthew Donadu"/>
    <m/>
    <x v="3"/>
    <x v="0"/>
    <n v="0"/>
    <m/>
    <n v="0"/>
    <n v="0"/>
    <n v="0"/>
    <n v="0"/>
    <n v="0"/>
    <n v="1"/>
    <m/>
    <m/>
    <n v="1"/>
    <n v="19350.28"/>
  </r>
  <r>
    <s v="072"/>
    <s v="2023 - 10795 - 8148976BB8"/>
    <m/>
    <m/>
    <n v="2023"/>
    <n v="10795"/>
    <d v="2028-12-01T00:00:00"/>
    <s v="8148976BB8"/>
    <s v="Parte 1"/>
    <s v="Salvatore D’ANGELO"/>
    <s v="Dott. Matthew Donadu"/>
    <m/>
    <x v="3"/>
    <x v="0"/>
    <n v="0"/>
    <m/>
    <n v="0"/>
    <n v="0"/>
    <n v="0"/>
    <n v="0"/>
    <n v="1"/>
    <n v="0"/>
    <m/>
    <m/>
    <n v="1"/>
    <n v="235324.4"/>
  </r>
  <r>
    <s v="073"/>
    <s v="2023 - 10806 - 8148976BB8"/>
    <m/>
    <m/>
    <n v="2023"/>
    <n v="10806"/>
    <d v="2028-12-01T00:00:00"/>
    <s v="8148976BB8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187882.68"/>
  </r>
  <r>
    <s v="074"/>
    <s v="2023 - 10807 - 8148976BB8"/>
    <m/>
    <m/>
    <n v="2023"/>
    <n v="10807"/>
    <d v="2028-12-01T00:00:00"/>
    <s v="8148976BB8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88669.07"/>
  </r>
  <r>
    <s v="075"/>
    <s v="2023 - 10824 - 719747476F"/>
    <m/>
    <s v="servizi non sanitari"/>
    <n v="2023"/>
    <n v="10824"/>
    <d v="2027-05-31T00:00:00"/>
    <s v="719747476F"/>
    <m/>
    <s v="Salvatore D’ANGELO"/>
    <s v="Dott. Matthew Donadu"/>
    <s v="antonio vargiu"/>
    <x v="0"/>
    <x v="1"/>
    <m/>
    <m/>
    <m/>
    <m/>
    <m/>
    <m/>
    <m/>
    <m/>
    <m/>
    <n v="1"/>
    <n v="1"/>
    <n v="94902.813909879929"/>
  </r>
  <r>
    <s v="076"/>
    <s v="2023 - 1411 - 9479579C0D"/>
    <s v="MEDTRONIC ITALIA S.P.A."/>
    <s v="Microinfusori LOTTO 2 P. 2"/>
    <n v="2023"/>
    <n v="1411"/>
    <d v="2026-11-06T00:00:00"/>
    <s v="9479579C0D"/>
    <s v="Parte 2"/>
    <s v="Salvatore D’ANGELO"/>
    <s v="Dott. Matthew Donadu"/>
    <s v="maria tea oggiano"/>
    <x v="1"/>
    <x v="0"/>
    <n v="0"/>
    <m/>
    <n v="1"/>
    <n v="0"/>
    <n v="0"/>
    <n v="0"/>
    <n v="0"/>
    <n v="0"/>
    <m/>
    <m/>
    <n v="1"/>
    <n v="707.58"/>
  </r>
  <r>
    <s v="077"/>
    <s v="2023 - 1482 - 94796273AC"/>
    <m/>
    <m/>
    <n v="2023"/>
    <n v="1482"/>
    <d v="2026-11-06T00:00:00"/>
    <s v="94796273AC"/>
    <s v="Parte 2"/>
    <s v="Salvatore D’ANGELO"/>
    <s v="Dott. Matthew Donadu"/>
    <m/>
    <x v="3"/>
    <x v="0"/>
    <n v="0"/>
    <m/>
    <n v="1"/>
    <n v="0"/>
    <n v="0"/>
    <n v="0"/>
    <n v="0"/>
    <n v="0"/>
    <m/>
    <m/>
    <n v="1"/>
    <n v="9283.73"/>
  </r>
  <r>
    <s v="078"/>
    <s v="2023 - 1591 - 9479356409"/>
    <s v="MEDTRONIC ITALIA S.P.A."/>
    <s v="Microinfusori LOTTO 1 P. 2"/>
    <n v="2023"/>
    <n v="1591"/>
    <d v="2026-11-06T00:00:00"/>
    <s v="9479356409"/>
    <s v="Parte 2"/>
    <s v="Salvatore D’ANGELO"/>
    <s v="Dott. Matthew Donadu"/>
    <s v="maria tea oggiano"/>
    <x v="2"/>
    <x v="0"/>
    <n v="0"/>
    <m/>
    <n v="1"/>
    <n v="0"/>
    <n v="0"/>
    <n v="0"/>
    <n v="0"/>
    <n v="0"/>
    <m/>
    <m/>
    <n v="1"/>
    <n v="1864915.61"/>
  </r>
  <r>
    <s v="079"/>
    <s v="2023 - 1627 - 9479356409"/>
    <s v="MOVI"/>
    <s v="Microinfusori LOTTO 1 P. 1"/>
    <n v="2023"/>
    <n v="1627"/>
    <d v="2026-11-06T00:00:00"/>
    <n v="9479356409"/>
    <s v="Parte 2"/>
    <s v="Salvatore D’ANGELO"/>
    <s v="Dott. Matthew Donadu"/>
    <s v="maria tea oggiano"/>
    <x v="1"/>
    <x v="0"/>
    <n v="0"/>
    <m/>
    <n v="1"/>
    <n v="0"/>
    <n v="0"/>
    <n v="0"/>
    <n v="0"/>
    <n v="0"/>
    <m/>
    <m/>
    <n v="1"/>
    <n v="50395.65"/>
  </r>
  <r>
    <s v="080"/>
    <s v="2023 - 1646 - 9479601E34"/>
    <m/>
    <m/>
    <n v="2023"/>
    <n v="1646"/>
    <d v="2026-11-06T00:00:00"/>
    <s v="9479601E34"/>
    <s v="Parte 2"/>
    <s v="Salvatore D’ANGELO"/>
    <s v="Dott. Matthew Donadu"/>
    <s v="maria tea oggiano"/>
    <x v="2"/>
    <x v="0"/>
    <n v="0"/>
    <m/>
    <n v="1"/>
    <n v="0"/>
    <n v="0"/>
    <n v="0"/>
    <n v="0"/>
    <n v="0"/>
    <m/>
    <m/>
    <n v="1"/>
    <n v="331798.78000000003"/>
  </r>
  <r>
    <s v="081"/>
    <s v="2023 - 1785 - 94796273AC"/>
    <m/>
    <m/>
    <n v="2023"/>
    <n v="1785"/>
    <d v="2026-11-06T00:00:00"/>
    <s v="94796273AC"/>
    <s v="Parte 2"/>
    <s v="Salvatore D’ANGELO"/>
    <s v="Dott. Matthew Donadu"/>
    <m/>
    <x v="3"/>
    <x v="0"/>
    <n v="0"/>
    <m/>
    <n v="1"/>
    <n v="0"/>
    <n v="0"/>
    <n v="0"/>
    <n v="0"/>
    <n v="0"/>
    <m/>
    <m/>
    <n v="1"/>
    <n v="66628.75"/>
  </r>
  <r>
    <s v="082"/>
    <s v="2023 - 1861 - 94796273AC"/>
    <m/>
    <m/>
    <n v="2023"/>
    <n v="1861"/>
    <d v="2026-11-06T00:00:00"/>
    <s v="94796273AC"/>
    <s v="Parte 2"/>
    <s v="Salvatore D’ANGELO"/>
    <s v="Dott. Matthew Donadu"/>
    <m/>
    <x v="3"/>
    <x v="0"/>
    <n v="0"/>
    <m/>
    <n v="1"/>
    <n v="0"/>
    <n v="0"/>
    <n v="0"/>
    <n v="0"/>
    <n v="0"/>
    <m/>
    <m/>
    <n v="1"/>
    <n v="375399"/>
  </r>
  <r>
    <s v="083"/>
    <s v="2023 - 1862 - 9620634E51"/>
    <m/>
    <m/>
    <n v="2023"/>
    <n v="1862"/>
    <d v="2026-03-28T00:00:00"/>
    <s v="9620634E51"/>
    <s v="Parte 1"/>
    <s v="Salvatore D’ANGELO"/>
    <m/>
    <s v="maria tea oggiano"/>
    <x v="1"/>
    <x v="0"/>
    <n v="1"/>
    <m/>
    <n v="0"/>
    <n v="0"/>
    <n v="0"/>
    <n v="0"/>
    <n v="0"/>
    <n v="0"/>
    <m/>
    <m/>
    <n v="1"/>
    <n v="1229.71"/>
  </r>
  <r>
    <s v="084"/>
    <s v="2023 - 1865 - 9620769DB9"/>
    <s v="GLAXOSMITHKLINE S.P.A."/>
    <s v="Vaccini LOTTO 4"/>
    <n v="2023"/>
    <n v="1865"/>
    <d v="2026-03-28T00:00:00"/>
    <s v="9620769DB9"/>
    <s v="Parte 1"/>
    <s v="Salvatore D’ANGELO"/>
    <m/>
    <s v="forzinetti barbara"/>
    <x v="2"/>
    <x v="0"/>
    <n v="1"/>
    <m/>
    <n v="0"/>
    <n v="0"/>
    <n v="0"/>
    <n v="0"/>
    <n v="0"/>
    <n v="0"/>
    <m/>
    <m/>
    <n v="1"/>
    <n v="102841.52"/>
  </r>
  <r>
    <s v="085"/>
    <s v="2023 - 1866 - 96211865DA"/>
    <s v="GLAXOSMITHKLINE S.P.A."/>
    <s v="Vaccini LOTTO 5"/>
    <n v="2023"/>
    <n v="1866"/>
    <d v="2026-03-28T00:00:00"/>
    <s v="96211865DA"/>
    <s v="Parte 1"/>
    <s v="Salvatore D’ANGELO"/>
    <m/>
    <s v="forzinetti barbara"/>
    <x v="1"/>
    <x v="0"/>
    <n v="1"/>
    <m/>
    <n v="0"/>
    <n v="0"/>
    <n v="0"/>
    <n v="0"/>
    <n v="0"/>
    <n v="0"/>
    <m/>
    <m/>
    <n v="1"/>
    <n v="1968.56"/>
  </r>
  <r>
    <s v="086"/>
    <s v="2023 - 1921 - 9479579C0D"/>
    <m/>
    <m/>
    <n v="2023"/>
    <n v="1921"/>
    <d v="2026-11-06T00:00:00"/>
    <s v="9479579C0D"/>
    <s v="Parte 2"/>
    <s v="Salvatore D’ANGELO"/>
    <s v="Dott. Matthew Donadu"/>
    <s v="maria tea oggiano"/>
    <x v="1"/>
    <x v="0"/>
    <n v="0"/>
    <m/>
    <n v="1"/>
    <n v="0"/>
    <n v="0"/>
    <n v="0"/>
    <n v="0"/>
    <n v="0"/>
    <m/>
    <m/>
    <n v="1"/>
    <n v="39813.53"/>
  </r>
  <r>
    <s v="087"/>
    <s v="2023 - 1968 - 95027648EC"/>
    <s v="VANTIVE -SRL"/>
    <s v="Dialisi LOTTO 1 - P. 5"/>
    <n v="2023"/>
    <n v="1968"/>
    <d v="2027-11-23T00:00:00"/>
    <s v="95027648EC"/>
    <s v="Parte 1"/>
    <s v="Salvatore D’ANGELO"/>
    <s v="Dott. Matthew Donadu"/>
    <m/>
    <x v="3"/>
    <x v="2"/>
    <n v="0"/>
    <m/>
    <n v="0.93450039650501893"/>
    <n v="0"/>
    <n v="0"/>
    <n v="0"/>
    <n v="0"/>
    <n v="0"/>
    <m/>
    <m/>
    <n v="1"/>
    <n v="728319.57"/>
  </r>
  <r>
    <s v="088"/>
    <s v="2023 - 1970 - 9502808D3A"/>
    <s v="VANTIVE -SRL"/>
    <s v="Dialisi LOTTO 2 - P. 1"/>
    <n v="2023"/>
    <n v="1970"/>
    <d v="2027-11-23T00:00:00"/>
    <s v="9502808D3A"/>
    <s v="Parte 1"/>
    <s v="Salvatore D’ANGELO"/>
    <s v="Dott. Matthew Donadu"/>
    <m/>
    <x v="3"/>
    <x v="3"/>
    <n v="0"/>
    <m/>
    <n v="9.4597693377974065E-2"/>
    <n v="0"/>
    <n v="0"/>
    <n v="0"/>
    <n v="0"/>
    <n v="0"/>
    <m/>
    <m/>
    <n v="1"/>
    <n v="33344.550000000003"/>
  </r>
  <r>
    <s v="089"/>
    <s v="2023 - 1974 - 9502831039"/>
    <s v="VANTIVE -SRL"/>
    <s v="Dialisi LOTTO 3 - P. 4"/>
    <n v="2023"/>
    <n v="1974"/>
    <d v="2027-11-23T00:00:00"/>
    <s v="9502831039"/>
    <s v="Parte 1"/>
    <s v="Salvatore D’ANGELO"/>
    <s v="Dott. Matthew Donadu"/>
    <m/>
    <x v="1"/>
    <x v="4"/>
    <n v="0"/>
    <m/>
    <n v="1.0129052626142608E-2"/>
    <n v="0"/>
    <n v="0"/>
    <n v="0"/>
    <n v="0"/>
    <n v="0"/>
    <m/>
    <m/>
    <n v="1"/>
    <n v="2860.5"/>
  </r>
  <r>
    <s v="090"/>
    <s v="2023 - 1989 - 95027648EC"/>
    <s v=" NIPRO MEDICAL ITALY SRL"/>
    <s v="Dialisi LOTTO 1 - P. 1"/>
    <n v="2023"/>
    <n v="1989"/>
    <d v="2027-11-23T00:00:00"/>
    <s v="95027648EC"/>
    <s v="Parte 1"/>
    <s v="Salvatore D’ANGELO"/>
    <s v="Dott. Matthew Donadu"/>
    <m/>
    <x v="0"/>
    <x v="0"/>
    <n v="0"/>
    <m/>
    <n v="1"/>
    <n v="0"/>
    <n v="0"/>
    <n v="0"/>
    <n v="0"/>
    <n v="0"/>
    <m/>
    <m/>
    <n v="1"/>
    <n v="776981.04"/>
  </r>
  <r>
    <s v="091"/>
    <s v="2023 - 1993 - 950285867F"/>
    <m/>
    <m/>
    <n v="2023"/>
    <n v="1993"/>
    <d v="2027-11-23T00:00:00"/>
    <s v="950285867F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47226.31"/>
  </r>
  <r>
    <s v="092"/>
    <s v="2023 - 1995 - 950285867F"/>
    <s v="M.D.M. SRL"/>
    <s v="Dialisi LOTTO 4 - P. 3"/>
    <n v="2023"/>
    <n v="1995"/>
    <d v="2027-11-23T00:00:00"/>
    <s v="950285867F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54828.63"/>
  </r>
  <r>
    <s v="093"/>
    <s v="2023 - 2000 - 9502894435"/>
    <s v="M.D.M. SRL"/>
    <s v="Dialisi LOTTO 5 - P. 2 "/>
    <n v="2023"/>
    <n v="2000"/>
    <d v="2027-11-23T00:00:00"/>
    <s v="9502894435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18564.86"/>
  </r>
  <r>
    <s v="094"/>
    <s v="2023 - 2001 - 9502894435"/>
    <s v="ESTOR SPA"/>
    <s v="Dialisi LOTTO 5 - P. 3"/>
    <n v="2023"/>
    <n v="2001"/>
    <d v="2027-11-23T00:00:00"/>
    <s v="9502894435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68344.210000000006"/>
  </r>
  <r>
    <s v="095"/>
    <s v="2023 - 2003 - 95029144B6"/>
    <s v=" NIPRO MEDICAL ITALY SRL"/>
    <s v="Dialisi LOTTO 6 - P. 1"/>
    <n v="2023"/>
    <n v="2003"/>
    <d v="2027-11-23T00:00:00"/>
    <s v="95029144B6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10430.69"/>
  </r>
  <r>
    <s v="096"/>
    <s v="2023 - 3231 - 95027648EC"/>
    <s v="FRESENIUS MEDICAL CARE I. "/>
    <s v="Dialisi LOTTO 1 P. 3"/>
    <n v="2023"/>
    <n v="3231"/>
    <d v="2027-11-23T00:00:00"/>
    <s v="95027648EC"/>
    <s v="Parte 1"/>
    <s v="Salvatore D’ANGELO"/>
    <s v="Dott. Matthew Donadu"/>
    <m/>
    <x v="0"/>
    <x v="5"/>
    <n v="0"/>
    <m/>
    <n v="0.99250577541160478"/>
    <n v="0"/>
    <n v="0"/>
    <n v="0"/>
    <n v="0"/>
    <n v="0"/>
    <m/>
    <m/>
    <n v="1"/>
    <n v="886108.23"/>
  </r>
  <r>
    <s v="097"/>
    <s v="2023 - 3247 - 9502808D3A"/>
    <s v="FRESENIUS MEDICAL CARE I. "/>
    <s v="Dialisi LOTTO 2 P. 2 SACCHE"/>
    <n v="2023"/>
    <n v="3247"/>
    <d v="2027-11-23T00:00:00"/>
    <s v="9502808D3A"/>
    <s v="Parte 2"/>
    <s v="Salvatore D’ANGELO"/>
    <s v="Dott. Matthew Donadu"/>
    <m/>
    <x v="3"/>
    <x v="6"/>
    <n v="0"/>
    <m/>
    <n v="4.3791883970221969E-2"/>
    <n v="0"/>
    <n v="0"/>
    <n v="0"/>
    <n v="0"/>
    <n v="0"/>
    <m/>
    <m/>
    <n v="1"/>
    <n v="14972.51"/>
  </r>
  <r>
    <s v="098"/>
    <s v="2023 - 3484 - 9502808D3A"/>
    <s v="VANTIVE -SRL"/>
    <s v="Dialisi LOTTO 2 ADP P. 1"/>
    <n v="2023"/>
    <n v="3484"/>
    <d v="2027-11-23T00:00:00"/>
    <s v="9502808D3A"/>
    <s v="Parte 1"/>
    <s v="Salvatore D’ANGELO"/>
    <m/>
    <s v="maria tea oggiano"/>
    <x v="3"/>
    <x v="0"/>
    <n v="0"/>
    <m/>
    <n v="0"/>
    <n v="0"/>
    <n v="1"/>
    <n v="0"/>
    <n v="0"/>
    <n v="0"/>
    <m/>
    <m/>
    <n v="1"/>
    <n v="923217.2"/>
  </r>
  <r>
    <s v="099"/>
    <s v="2023 - 3485 - 9502831039"/>
    <s v="VANTIVE -SRL"/>
    <s v="Dialisi LOTTO 3 CAPD P. 1"/>
    <n v="2023"/>
    <n v="3485"/>
    <d v="2027-11-23T00:00:00"/>
    <s v="9502831039"/>
    <s v="Parte 1"/>
    <s v="Salvatore D’ANGELO"/>
    <m/>
    <s v="maria tea oggiano"/>
    <x v="2"/>
    <x v="0"/>
    <n v="0"/>
    <m/>
    <n v="0"/>
    <n v="0"/>
    <n v="1"/>
    <n v="0"/>
    <n v="0"/>
    <n v="0"/>
    <m/>
    <m/>
    <n v="1"/>
    <n v="262192.78000000003"/>
  </r>
  <r>
    <s v="100"/>
    <s v="2023 - 3680 - 95027648EC"/>
    <m/>
    <m/>
    <n v="2023"/>
    <n v="3680"/>
    <d v="2028-03-30T00:00:00"/>
    <s v="95027648EC"/>
    <s v="Parte 1"/>
    <s v="Salvatore D’ANGELO"/>
    <s v="Dott. Matthew Donadu"/>
    <m/>
    <x v="3"/>
    <x v="0"/>
    <n v="0"/>
    <m/>
    <n v="0"/>
    <n v="0"/>
    <n v="0"/>
    <n v="0"/>
    <n v="0"/>
    <n v="1"/>
    <m/>
    <m/>
    <n v="1"/>
    <n v="73169.899999999994"/>
  </r>
  <r>
    <s v="101"/>
    <s v="2023 - 3681 - 95027648EC"/>
    <m/>
    <m/>
    <n v="2023"/>
    <n v="3681"/>
    <d v="2028-03-30T00:00:00"/>
    <s v="95027648EC"/>
    <s v="Parte 1"/>
    <s v="Salvatore D’ANGELO"/>
    <s v="Dott. Matthew Donadu"/>
    <m/>
    <x v="3"/>
    <x v="0"/>
    <n v="0"/>
    <m/>
    <n v="0"/>
    <n v="0"/>
    <n v="0"/>
    <n v="0"/>
    <n v="0"/>
    <n v="1"/>
    <m/>
    <m/>
    <n v="1"/>
    <n v="22038.43"/>
  </r>
  <r>
    <s v="102"/>
    <s v="2023 - 3682 - 95027648EC"/>
    <m/>
    <m/>
    <n v="2023"/>
    <n v="3682"/>
    <d v="2028-03-30T00:00:00"/>
    <s v="95027648EC"/>
    <s v="Parte 1"/>
    <s v="Salvatore D’ANGELO"/>
    <s v="Dott. Matthew Donadu"/>
    <m/>
    <x v="3"/>
    <x v="0"/>
    <n v="0"/>
    <m/>
    <n v="0"/>
    <n v="0"/>
    <n v="0"/>
    <n v="0"/>
    <n v="0"/>
    <n v="1"/>
    <m/>
    <m/>
    <n v="1"/>
    <n v="148894.75"/>
  </r>
  <r>
    <s v="103"/>
    <s v="2023 - 3684 - 95027648EC"/>
    <m/>
    <m/>
    <n v="2023"/>
    <n v="3684"/>
    <d v="2028-03-30T00:00:00"/>
    <s v="95027648EC"/>
    <s v="Parte 1"/>
    <s v="Salvatore D’ANGELO"/>
    <s v="Dott. Matthew Donadu"/>
    <m/>
    <x v="3"/>
    <x v="0"/>
    <n v="0"/>
    <m/>
    <n v="0"/>
    <n v="0"/>
    <n v="0"/>
    <n v="0"/>
    <n v="0"/>
    <n v="1"/>
    <m/>
    <m/>
    <n v="1"/>
    <n v="168982.66"/>
  </r>
  <r>
    <s v="104"/>
    <s v="2023 - 4026 - 8150138AA2"/>
    <m/>
    <m/>
    <n v="2023"/>
    <n v="4026"/>
    <d v="2027-12-31T00:00:00"/>
    <s v="8150138AA2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13816.2"/>
  </r>
  <r>
    <s v="105"/>
    <s v="2023 - 4085 - 95027648EC"/>
    <s v="B. BRAUN M."/>
    <s v="Dialisi LOTTO 1 P. 2"/>
    <n v="2023"/>
    <n v="4085"/>
    <d v="2027-11-23T00:00:00"/>
    <s v="95027648EC"/>
    <s v="Parte 1"/>
    <s v="Salvatore D’ANGELO"/>
    <s v="Dott. Matthew Donadu"/>
    <m/>
    <x v="3"/>
    <x v="7"/>
    <n v="0"/>
    <m/>
    <n v="0.97453887594968447"/>
    <n v="0"/>
    <n v="0"/>
    <n v="0"/>
    <n v="0"/>
    <n v="0"/>
    <m/>
    <m/>
    <n v="1"/>
    <n v="157042.62"/>
  </r>
  <r>
    <s v="106"/>
    <s v="2023 - 4878 - A01614CD8F"/>
    <s v="L.MOLTENI &amp; C.F.LLI ALITTI SPA"/>
    <s v="FARMACI"/>
    <n v="2023"/>
    <n v="4878"/>
    <d v="2026-09-06T00:00:00"/>
    <s v="A01614CD8F"/>
    <s v="Parte 1"/>
    <s v="Salvatore D’ANGELO"/>
    <s v="Dott. Matthew Donadu"/>
    <s v="forzinetti barbara"/>
    <x v="1"/>
    <x v="8"/>
    <n v="0"/>
    <m/>
    <n v="0"/>
    <n v="0"/>
    <n v="0"/>
    <n v="0"/>
    <n v="0"/>
    <n v="0"/>
    <m/>
    <m/>
    <n v="1"/>
    <n v="406.57"/>
  </r>
  <r>
    <s v="107"/>
    <s v="2023 - 820 - 94796273AC"/>
    <s v=" BIOSEVEN S.R.L."/>
    <s v="AC S.M.CONT. GLICEMIA"/>
    <n v="2023"/>
    <n v="820"/>
    <d v="2026-11-06T00:00:00"/>
    <s v="94796273AC"/>
    <s v="Parte 2"/>
    <s v="Salvatore D’ANGELO"/>
    <s v="Dott. Matthew Donadu"/>
    <m/>
    <x v="3"/>
    <x v="0"/>
    <n v="0"/>
    <m/>
    <n v="1"/>
    <n v="0"/>
    <n v="0"/>
    <n v="0"/>
    <n v="0"/>
    <n v="0"/>
    <m/>
    <m/>
    <n v="1"/>
    <n v="9915.81"/>
  </r>
  <r>
    <s v="108"/>
    <s v="2024 - 1974 - 825806961E"/>
    <m/>
    <m/>
    <n v="2024"/>
    <n v="1974"/>
    <d v="2026-03-31T00:00:00"/>
    <s v="825806961E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40992"/>
  </r>
  <r>
    <s v="109"/>
    <s v="2024 - 2128 - B25DED602B"/>
    <s v="TAKEDA ITALIA"/>
    <s v="Vaccini QDENGA"/>
    <s v="2024"/>
    <s v="2128"/>
    <d v="2026-04-03T00:00:00"/>
    <s v="B25DED602B"/>
    <m/>
    <m/>
    <m/>
    <s v="forzinetti barbara"/>
    <x v="1"/>
    <x v="0"/>
    <n v="1"/>
    <m/>
    <n v="0"/>
    <n v="0"/>
    <n v="0"/>
    <n v="0"/>
    <n v="0"/>
    <n v="0"/>
    <m/>
    <m/>
    <n v="1"/>
    <n v="86.36"/>
  </r>
  <r>
    <s v="110"/>
    <s v="2024 - 618 - A04EEED3D9"/>
    <s v="ABBOTT"/>
    <s v="AC S.M.CONT. GLICEMIA ULTERIORE IMPEGNO"/>
    <n v="2024"/>
    <n v="618"/>
    <d v="2026-11-06T00:00:00"/>
    <s v="A04EEED3D9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893152.19"/>
  </r>
  <r>
    <s v="111"/>
    <s v="2024 - 641 - A04EEED3D9"/>
    <s v=" THERAS LIFETECH S.R.L. "/>
    <s v="AC S.M.CONT. GLICEMIA"/>
    <n v="2024"/>
    <n v="641"/>
    <d v="2026-11-06T00:00:00"/>
    <s v="A04EEED3D9"/>
    <s v="Parte 1"/>
    <s v="Salvatore D’ANGELO"/>
    <s v="Dott. Matthew Donadu"/>
    <s v="maria tea oggiano"/>
    <x v="0"/>
    <x v="0"/>
    <n v="0"/>
    <m/>
    <n v="1"/>
    <n v="0"/>
    <n v="0"/>
    <n v="0"/>
    <n v="0"/>
    <n v="0"/>
    <m/>
    <m/>
    <n v="1"/>
    <n v="315944.21000000002"/>
  </r>
  <r>
    <s v="112"/>
    <s v="2024 - 644 - A04EEED3D9"/>
    <s v=" BIOSEVEN S.R.L."/>
    <s v="AC S.M.CONT. GLICEMIA"/>
    <n v="2024"/>
    <n v="644"/>
    <d v="2026-11-06T00:00:00"/>
    <s v="A04EEED3D9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73914.86"/>
  </r>
  <r>
    <s v="113"/>
    <s v="2024 - 646 - A04EEED3D9"/>
    <m/>
    <m/>
    <n v="2024"/>
    <n v="646"/>
    <d v="2026-11-06T00:00:00"/>
    <s v="A04EEED3D9"/>
    <s v="Parte 1"/>
    <s v="Salvatore D’ANGELO"/>
    <s v="Dott. Matthew Donadu"/>
    <s v="maria tea oggiano"/>
    <x v="0"/>
    <x v="0"/>
    <n v="0"/>
    <m/>
    <n v="0.99137028953994932"/>
    <n v="8.6297104600506717E-3"/>
    <n v="0"/>
    <n v="0"/>
    <n v="0"/>
    <n v="0"/>
    <m/>
    <m/>
    <n v="1"/>
    <n v="237643.27"/>
  </r>
  <r>
    <s v="114"/>
    <s v="2024 - 7407 - B489BF8892"/>
    <m/>
    <m/>
    <n v="2024"/>
    <n v="7407"/>
    <d v="2026-12-18T00:00:00"/>
    <s v="B489BF8892"/>
    <s v="Parte 1"/>
    <s v="Salvatore D’ANGELO"/>
    <s v="Dott. Matthew Donadu"/>
    <m/>
    <x v="2"/>
    <x v="0"/>
    <n v="0"/>
    <m/>
    <n v="1"/>
    <n v="0"/>
    <n v="0"/>
    <n v="0"/>
    <n v="0"/>
    <n v="0"/>
    <m/>
    <m/>
    <n v="1"/>
    <n v="2108.16"/>
  </r>
  <r>
    <s v="115"/>
    <s v="2025 - 2495 - B5E7E97672"/>
    <s v="MSD ITALIA S.R.L."/>
    <s v="Vaccini LOTTO 35"/>
    <n v="2025"/>
    <n v="2495"/>
    <d v="2026-03-18T00:00:00"/>
    <s v="B5E7E97672"/>
    <s v="Parte 1"/>
    <s v="Salvatore D’ANGELO"/>
    <m/>
    <s v="forzinetti barbara"/>
    <x v="1"/>
    <x v="0"/>
    <n v="1"/>
    <m/>
    <n v="0"/>
    <n v="0"/>
    <n v="0"/>
    <n v="0"/>
    <n v="0"/>
    <n v="0"/>
    <m/>
    <m/>
    <n v="1"/>
    <n v="54519.54"/>
  </r>
  <r>
    <s v="116"/>
    <s v="2025 - 4075 - 93246218AB"/>
    <s v="JAZZ HEALTHCARE ITALY S.R.L."/>
    <s v="FARMACI"/>
    <n v="2025"/>
    <n v="4075"/>
    <d v="2026-06-24T00:00:00"/>
    <s v="93246218AB"/>
    <m/>
    <s v="Salvatore D’ANGELO"/>
    <s v="Dott. Matthew Donadu"/>
    <s v="forzinetti barbara"/>
    <x v="1"/>
    <x v="8"/>
    <n v="0"/>
    <m/>
    <n v="0"/>
    <n v="0"/>
    <n v="0"/>
    <n v="0"/>
    <n v="0"/>
    <n v="0"/>
    <m/>
    <m/>
    <n v="1"/>
    <n v="19312.872794117648"/>
  </r>
  <r>
    <s v="117"/>
    <s v="2025 - 4210 - B7973DB138"/>
    <m/>
    <m/>
    <n v="2025"/>
    <n v="4210"/>
    <d v="2027-07-20T00:00:00"/>
    <s v="B7973DB138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19951.580000000002"/>
  </r>
  <r>
    <s v="118"/>
    <s v="2025 - 4211 - B797730123"/>
    <m/>
    <m/>
    <n v="2025"/>
    <n v="4211"/>
    <d v="2027-07-20T00:00:00"/>
    <s v="B797730123"/>
    <s v="Parte 1"/>
    <s v="Salvatore D’ANGELO"/>
    <s v="Dott. Matthew Donadu"/>
    <m/>
    <x v="3"/>
    <x v="0"/>
    <n v="0"/>
    <m/>
    <n v="1"/>
    <n v="0"/>
    <n v="0"/>
    <n v="0"/>
    <n v="0"/>
    <n v="0"/>
    <m/>
    <m/>
    <n v="1"/>
    <n v="186286.12"/>
  </r>
  <r>
    <s v="119"/>
    <s v="2025 - 908 - B54ABDBCFA"/>
    <m/>
    <m/>
    <n v="2025"/>
    <n v="908"/>
    <d v="2027-11-24T00:00:00"/>
    <s v="B54ABDBCFA"/>
    <s v="Parte 1"/>
    <s v="Salvatore D’ANGELO"/>
    <m/>
    <s v="forzinetti barbara"/>
    <x v="1"/>
    <x v="8"/>
    <n v="0"/>
    <m/>
    <n v="0"/>
    <n v="0"/>
    <n v="0"/>
    <n v="0"/>
    <n v="0"/>
    <n v="0"/>
    <m/>
    <m/>
    <n v="1"/>
    <n v="1676.75"/>
  </r>
  <r>
    <s v="120"/>
    <s v="2025 - 909 - B54AB95339"/>
    <m/>
    <m/>
    <n v="2025"/>
    <n v="909"/>
    <d v="2027-11-24T00:00:00"/>
    <s v="B54AB95339"/>
    <s v="Parte 1"/>
    <s v="Salvatore D’ANGELO"/>
    <m/>
    <s v="forzinetti barbara"/>
    <x v="1"/>
    <x v="0"/>
    <n v="0"/>
    <m/>
    <n v="1"/>
    <n v="0"/>
    <n v="0"/>
    <n v="0"/>
    <n v="0"/>
    <n v="0"/>
    <m/>
    <m/>
    <n v="1"/>
    <n v="2400.13"/>
  </r>
  <r>
    <s v="121"/>
    <s v="2025 - 910 - B54AA68AD2"/>
    <s v=" G.L. PHARMA ITALY S.R.L."/>
    <s v="FARMACI"/>
    <n v="2025"/>
    <n v="910"/>
    <d v="2027-11-24T00:00:00"/>
    <s v="B54AA68AD2"/>
    <s v="Parte 1"/>
    <s v="Salvatore D’ANGELO"/>
    <s v="Dott. Matthew Donadu"/>
    <s v="forzinetti barbara"/>
    <x v="1"/>
    <x v="8"/>
    <n v="0"/>
    <m/>
    <n v="0"/>
    <n v="0"/>
    <n v="0"/>
    <n v="0"/>
    <n v="0"/>
    <n v="0"/>
    <m/>
    <m/>
    <n v="1"/>
    <n v="6292.6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1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1:C6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65" showAll="0"/>
    <pivotField showAll="0"/>
    <pivotField showAll="0"/>
    <pivotField showAll="0"/>
    <pivotField showAll="0"/>
    <pivotField showAll="0"/>
    <pivotField axis="axisRow" showAll="0">
      <items count="6">
        <item x="0"/>
        <item m="1" x="4"/>
        <item x="3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9" showAll="0"/>
    <pivotField dataField="1" numFmtId="166" showAll="0"/>
  </pivotFields>
  <rowFields count="1">
    <field x="12"/>
  </rowFields>
  <rowItems count="5">
    <i>
      <x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omma di QUOTA ASL2 pluriennale" fld="25" baseField="0" baseItem="0"/>
    <dataField name="Conteggio di check" fld="24" subtotal="count" baseField="12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33"/>
  <sheetViews>
    <sheetView tabSelected="1" zoomScale="70" zoomScaleNormal="70" workbookViewId="0">
      <selection activeCell="D21" sqref="D21"/>
    </sheetView>
  </sheetViews>
  <sheetFormatPr defaultColWidth="9.140625" defaultRowHeight="15" x14ac:dyDescent="0.2"/>
  <cols>
    <col min="1" max="1" width="10" style="21" customWidth="1"/>
    <col min="2" max="2" width="24" style="1" bestFit="1" customWidth="1"/>
    <col min="3" max="3" width="32" style="1" bestFit="1" customWidth="1"/>
    <col min="4" max="4" width="22.28515625" style="1" bestFit="1" customWidth="1"/>
    <col min="5" max="5" width="10.140625" style="1" bestFit="1" customWidth="1"/>
    <col min="6" max="6" width="12.42578125" style="1" bestFit="1" customWidth="1"/>
    <col min="7" max="7" width="14.42578125" style="1" bestFit="1" customWidth="1"/>
    <col min="8" max="8" width="14.85546875" style="36" bestFit="1" customWidth="1"/>
    <col min="9" max="9" width="10.28515625" style="1" customWidth="1"/>
    <col min="10" max="13" width="22.28515625" style="1" customWidth="1"/>
    <col min="14" max="14" width="16.85546875" style="2" hidden="1" customWidth="1"/>
    <col min="15" max="16" width="17.140625" style="2" hidden="1" customWidth="1"/>
    <col min="17" max="17" width="16.28515625" style="2" hidden="1" customWidth="1"/>
    <col min="18" max="18" width="18.85546875" style="2" hidden="1" customWidth="1"/>
    <col min="19" max="19" width="18.5703125" style="2" hidden="1" customWidth="1"/>
    <col min="20" max="20" width="27.28515625" style="2" hidden="1" customWidth="1"/>
    <col min="21" max="21" width="25.28515625" style="2" hidden="1" customWidth="1"/>
    <col min="22" max="24" width="17.42578125" style="2" hidden="1" customWidth="1"/>
    <col min="25" max="25" width="9.140625" style="2" hidden="1" customWidth="1"/>
    <col min="26" max="26" width="19.28515625" style="2" customWidth="1"/>
    <col min="27" max="27" width="19.7109375" style="2" bestFit="1" customWidth="1"/>
    <col min="28" max="38" width="16.42578125" style="2" customWidth="1"/>
    <col min="39" max="39" width="13.28515625" style="2" customWidth="1"/>
    <col min="40" max="40" width="19.7109375" style="2" bestFit="1" customWidth="1"/>
    <col min="41" max="51" width="15" style="2" customWidth="1"/>
    <col min="52" max="52" width="9.140625" style="2" customWidth="1"/>
    <col min="53" max="16384" width="9.140625" style="1"/>
  </cols>
  <sheetData>
    <row r="1" spans="1:52" ht="27" customHeight="1" thickBot="1" x14ac:dyDescent="0.25">
      <c r="A1" s="59"/>
      <c r="B1" s="60"/>
      <c r="C1" s="60"/>
      <c r="D1" s="60"/>
      <c r="E1" s="60"/>
      <c r="F1" s="60"/>
      <c r="G1" s="60"/>
      <c r="H1" s="61"/>
      <c r="I1" s="60"/>
      <c r="J1" s="60"/>
      <c r="K1" s="60"/>
      <c r="L1" s="60"/>
      <c r="M1" s="60"/>
      <c r="N1" s="67" t="s">
        <v>233</v>
      </c>
      <c r="O1" s="68"/>
      <c r="P1" s="68"/>
      <c r="Q1" s="68"/>
      <c r="R1" s="68"/>
      <c r="S1" s="68"/>
      <c r="T1" s="68"/>
      <c r="U1" s="68"/>
      <c r="V1" s="68"/>
      <c r="W1" s="68"/>
      <c r="X1" s="68"/>
      <c r="Y1" s="69"/>
      <c r="Z1" s="16"/>
      <c r="AA1" s="73" t="s">
        <v>245</v>
      </c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5"/>
      <c r="AN1" s="70" t="s">
        <v>503</v>
      </c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2"/>
    </row>
    <row r="2" spans="1:52" s="2" customFormat="1" ht="38.25" x14ac:dyDescent="0.2">
      <c r="A2" s="78" t="s">
        <v>270</v>
      </c>
      <c r="B2" s="79" t="s">
        <v>232</v>
      </c>
      <c r="C2" s="79" t="s">
        <v>395</v>
      </c>
      <c r="D2" s="79" t="s">
        <v>394</v>
      </c>
      <c r="E2" s="79" t="s">
        <v>231</v>
      </c>
      <c r="F2" s="79" t="s">
        <v>230</v>
      </c>
      <c r="G2" s="79" t="s">
        <v>229</v>
      </c>
      <c r="H2" s="80" t="s">
        <v>228</v>
      </c>
      <c r="I2" s="79" t="s">
        <v>227</v>
      </c>
      <c r="J2" s="81" t="s">
        <v>238</v>
      </c>
      <c r="K2" s="81" t="s">
        <v>239</v>
      </c>
      <c r="L2" s="81" t="s">
        <v>237</v>
      </c>
      <c r="M2" s="81" t="s">
        <v>240</v>
      </c>
      <c r="N2" s="82" t="s">
        <v>226</v>
      </c>
      <c r="O2" s="83" t="s">
        <v>225</v>
      </c>
      <c r="P2" s="84" t="s">
        <v>266</v>
      </c>
      <c r="Q2" s="83" t="s">
        <v>224</v>
      </c>
      <c r="R2" s="83" t="s">
        <v>223</v>
      </c>
      <c r="S2" s="83" t="s">
        <v>222</v>
      </c>
      <c r="T2" s="83" t="s">
        <v>221</v>
      </c>
      <c r="U2" s="83" t="s">
        <v>220</v>
      </c>
      <c r="V2" s="83" t="s">
        <v>219</v>
      </c>
      <c r="W2" s="85" t="s">
        <v>265</v>
      </c>
      <c r="X2" s="82" t="s">
        <v>269</v>
      </c>
      <c r="Y2" s="14" t="s">
        <v>218</v>
      </c>
      <c r="Z2" s="13" t="s">
        <v>392</v>
      </c>
      <c r="AA2" s="17" t="s">
        <v>246</v>
      </c>
      <c r="AB2" s="86" t="s">
        <v>226</v>
      </c>
      <c r="AC2" s="87" t="s">
        <v>225</v>
      </c>
      <c r="AD2" s="87" t="s">
        <v>266</v>
      </c>
      <c r="AE2" s="87" t="s">
        <v>224</v>
      </c>
      <c r="AF2" s="87" t="s">
        <v>223</v>
      </c>
      <c r="AG2" s="87" t="s">
        <v>222</v>
      </c>
      <c r="AH2" s="87" t="s">
        <v>221</v>
      </c>
      <c r="AI2" s="87" t="s">
        <v>220</v>
      </c>
      <c r="AJ2" s="87" t="s">
        <v>219</v>
      </c>
      <c r="AK2" s="87" t="s">
        <v>265</v>
      </c>
      <c r="AL2" s="87" t="s">
        <v>269</v>
      </c>
      <c r="AM2" s="88" t="s">
        <v>218</v>
      </c>
      <c r="AN2" s="18" t="s">
        <v>248</v>
      </c>
      <c r="AO2" s="89" t="s">
        <v>226</v>
      </c>
      <c r="AP2" s="89" t="s">
        <v>225</v>
      </c>
      <c r="AQ2" s="89" t="s">
        <v>266</v>
      </c>
      <c r="AR2" s="89" t="s">
        <v>224</v>
      </c>
      <c r="AS2" s="89" t="s">
        <v>223</v>
      </c>
      <c r="AT2" s="89" t="s">
        <v>222</v>
      </c>
      <c r="AU2" s="89" t="s">
        <v>221</v>
      </c>
      <c r="AV2" s="89" t="s">
        <v>220</v>
      </c>
      <c r="AW2" s="89" t="s">
        <v>219</v>
      </c>
      <c r="AX2" s="89" t="s">
        <v>265</v>
      </c>
      <c r="AY2" s="89" t="s">
        <v>269</v>
      </c>
      <c r="AZ2" s="88" t="s">
        <v>218</v>
      </c>
    </row>
    <row r="3" spans="1:52" x14ac:dyDescent="0.2">
      <c r="A3" s="99" t="s">
        <v>271</v>
      </c>
      <c r="B3" s="10" t="s">
        <v>217</v>
      </c>
      <c r="C3" s="10"/>
      <c r="D3" s="10"/>
      <c r="E3" s="10">
        <v>2020</v>
      </c>
      <c r="F3" s="10">
        <v>2358</v>
      </c>
      <c r="G3" s="11">
        <v>46112</v>
      </c>
      <c r="H3" s="12" t="s">
        <v>100</v>
      </c>
      <c r="I3" s="9" t="s">
        <v>108</v>
      </c>
      <c r="J3" s="9" t="s">
        <v>244</v>
      </c>
      <c r="K3" s="9" t="s">
        <v>243</v>
      </c>
      <c r="L3" s="9"/>
      <c r="M3" s="49" t="s">
        <v>474</v>
      </c>
      <c r="N3" s="8">
        <v>0</v>
      </c>
      <c r="O3" s="8">
        <v>0</v>
      </c>
      <c r="P3" s="8"/>
      <c r="Q3" s="8">
        <v>1</v>
      </c>
      <c r="R3" s="8">
        <v>0</v>
      </c>
      <c r="S3" s="8">
        <v>0</v>
      </c>
      <c r="T3" s="8">
        <v>0</v>
      </c>
      <c r="U3" s="8">
        <v>0</v>
      </c>
      <c r="V3" s="8">
        <v>0</v>
      </c>
      <c r="W3" s="8"/>
      <c r="X3" s="8"/>
      <c r="Y3" s="100">
        <f>SUM(N3:X3)</f>
        <v>1</v>
      </c>
      <c r="Z3" s="23">
        <v>149500.84</v>
      </c>
      <c r="AA3" s="101">
        <v>149500.84</v>
      </c>
      <c r="AB3" s="102">
        <f>+$AA3*N3</f>
        <v>0</v>
      </c>
      <c r="AC3" s="102">
        <f>+$AA3*O3</f>
        <v>0</v>
      </c>
      <c r="AD3" s="102">
        <f>+$AA3*P3</f>
        <v>0</v>
      </c>
      <c r="AE3" s="102">
        <f>+$AA3*Q3</f>
        <v>149500.84</v>
      </c>
      <c r="AF3" s="102">
        <f>+$AA3*R3</f>
        <v>0</v>
      </c>
      <c r="AG3" s="102">
        <f>+$AA3*S3</f>
        <v>0</v>
      </c>
      <c r="AH3" s="102">
        <f>+$AA3*T3</f>
        <v>0</v>
      </c>
      <c r="AI3" s="102">
        <f>+$AA3*U3</f>
        <v>0</v>
      </c>
      <c r="AJ3" s="102">
        <f>+$AA3*V3</f>
        <v>0</v>
      </c>
      <c r="AK3" s="102">
        <f>+$AA3*W3</f>
        <v>0</v>
      </c>
      <c r="AL3" s="102">
        <f>+$AA3*X3</f>
        <v>0</v>
      </c>
      <c r="AM3" s="102">
        <f>+SUM(AB3:AL3)-AA3</f>
        <v>0</v>
      </c>
      <c r="AN3" s="103">
        <f>+Z3-AA3</f>
        <v>0</v>
      </c>
      <c r="AO3" s="102">
        <f>+$AN3*N3</f>
        <v>0</v>
      </c>
      <c r="AP3" s="102">
        <f>+$AN3*O3</f>
        <v>0</v>
      </c>
      <c r="AQ3" s="102">
        <f>+$AN3*P3</f>
        <v>0</v>
      </c>
      <c r="AR3" s="102">
        <f>+$AN3*Q3</f>
        <v>0</v>
      </c>
      <c r="AS3" s="102">
        <f>+$AN3*R3</f>
        <v>0</v>
      </c>
      <c r="AT3" s="102">
        <f>+$AN3*S3</f>
        <v>0</v>
      </c>
      <c r="AU3" s="102">
        <f>+$AN3*T3</f>
        <v>0</v>
      </c>
      <c r="AV3" s="102">
        <f>+$AN3*U3</f>
        <v>0</v>
      </c>
      <c r="AW3" s="102">
        <f>+$AN3*V3</f>
        <v>0</v>
      </c>
      <c r="AX3" s="102">
        <f>+$AN3*W3</f>
        <v>0</v>
      </c>
      <c r="AY3" s="102">
        <f>+$AN3*X3</f>
        <v>0</v>
      </c>
      <c r="AZ3" s="102">
        <f>+SUM(AO3:AW3)-AN3</f>
        <v>0</v>
      </c>
    </row>
    <row r="4" spans="1:52" x14ac:dyDescent="0.2">
      <c r="A4" s="99" t="s">
        <v>272</v>
      </c>
      <c r="B4" s="10" t="s">
        <v>216</v>
      </c>
      <c r="C4" s="10"/>
      <c r="D4" s="10"/>
      <c r="E4" s="10">
        <v>2020</v>
      </c>
      <c r="F4" s="10">
        <v>2427</v>
      </c>
      <c r="G4" s="11">
        <v>46112</v>
      </c>
      <c r="H4" s="12" t="s">
        <v>215</v>
      </c>
      <c r="I4" s="9" t="s">
        <v>108</v>
      </c>
      <c r="J4" s="9" t="s">
        <v>244</v>
      </c>
      <c r="K4" s="9" t="s">
        <v>243</v>
      </c>
      <c r="L4" s="9"/>
      <c r="M4" s="49" t="s">
        <v>474</v>
      </c>
      <c r="N4" s="8">
        <v>0</v>
      </c>
      <c r="O4" s="8">
        <v>0</v>
      </c>
      <c r="P4" s="8"/>
      <c r="Q4" s="8">
        <v>1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/>
      <c r="X4" s="8"/>
      <c r="Y4" s="100">
        <f>SUM(N4:X4)</f>
        <v>1</v>
      </c>
      <c r="Z4" s="23">
        <v>307440</v>
      </c>
      <c r="AA4" s="101">
        <v>307440</v>
      </c>
      <c r="AB4" s="102">
        <f>+$AA4*N4</f>
        <v>0</v>
      </c>
      <c r="AC4" s="102">
        <f>+$AA4*O4</f>
        <v>0</v>
      </c>
      <c r="AD4" s="102">
        <f>+$AA4*P4</f>
        <v>0</v>
      </c>
      <c r="AE4" s="102">
        <f>+$AA4*Q4</f>
        <v>307440</v>
      </c>
      <c r="AF4" s="102">
        <f>+$AA4*R4</f>
        <v>0</v>
      </c>
      <c r="AG4" s="102">
        <f>+$AA4*S4</f>
        <v>0</v>
      </c>
      <c r="AH4" s="102">
        <f>+$AA4*T4</f>
        <v>0</v>
      </c>
      <c r="AI4" s="102">
        <f>+$AA4*U4</f>
        <v>0</v>
      </c>
      <c r="AJ4" s="102">
        <f>+$AA4*V4</f>
        <v>0</v>
      </c>
      <c r="AK4" s="102">
        <f>+$AA4*W4</f>
        <v>0</v>
      </c>
      <c r="AL4" s="102">
        <f>+$AA4*X4</f>
        <v>0</v>
      </c>
      <c r="AM4" s="102">
        <f>+SUM(AB4:AL4)-AA4</f>
        <v>0</v>
      </c>
      <c r="AN4" s="103">
        <f>+Z4-AA4</f>
        <v>0</v>
      </c>
      <c r="AO4" s="102">
        <f>+$AN4*N4</f>
        <v>0</v>
      </c>
      <c r="AP4" s="102">
        <f>+$AN4*O4</f>
        <v>0</v>
      </c>
      <c r="AQ4" s="102">
        <f>+$AN4*P4</f>
        <v>0</v>
      </c>
      <c r="AR4" s="102">
        <f>+$AN4*Q4</f>
        <v>0</v>
      </c>
      <c r="AS4" s="102">
        <f>+$AN4*R4</f>
        <v>0</v>
      </c>
      <c r="AT4" s="102">
        <f>+$AN4*S4</f>
        <v>0</v>
      </c>
      <c r="AU4" s="102">
        <f>+$AN4*T4</f>
        <v>0</v>
      </c>
      <c r="AV4" s="102">
        <f>+$AN4*U4</f>
        <v>0</v>
      </c>
      <c r="AW4" s="102">
        <f>+$AN4*V4</f>
        <v>0</v>
      </c>
      <c r="AX4" s="102">
        <f>+$AN4*W4</f>
        <v>0</v>
      </c>
      <c r="AY4" s="102">
        <f>+$AN4*X4</f>
        <v>0</v>
      </c>
      <c r="AZ4" s="102">
        <f>+SUM(AO4:AW4)-AN4</f>
        <v>0</v>
      </c>
    </row>
    <row r="5" spans="1:52" x14ac:dyDescent="0.2">
      <c r="A5" s="99" t="s">
        <v>273</v>
      </c>
      <c r="B5" s="10" t="s">
        <v>214</v>
      </c>
      <c r="C5" s="10"/>
      <c r="D5" s="10"/>
      <c r="E5" s="10">
        <v>2020</v>
      </c>
      <c r="F5" s="10">
        <v>2456</v>
      </c>
      <c r="G5" s="11">
        <v>46112</v>
      </c>
      <c r="H5" s="12" t="s">
        <v>201</v>
      </c>
      <c r="I5" s="9" t="s">
        <v>108</v>
      </c>
      <c r="J5" s="9" t="s">
        <v>244</v>
      </c>
      <c r="K5" s="9" t="s">
        <v>243</v>
      </c>
      <c r="L5" s="9"/>
      <c r="M5" s="49" t="s">
        <v>474</v>
      </c>
      <c r="N5" s="8">
        <v>0</v>
      </c>
      <c r="O5" s="8">
        <v>0</v>
      </c>
      <c r="P5" s="8"/>
      <c r="Q5" s="8">
        <v>1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/>
      <c r="X5" s="8"/>
      <c r="Y5" s="100">
        <f>SUM(N5:X5)</f>
        <v>1</v>
      </c>
      <c r="Z5" s="23">
        <v>12383</v>
      </c>
      <c r="AA5" s="101">
        <v>12383</v>
      </c>
      <c r="AB5" s="102">
        <f>+$AA5*N5</f>
        <v>0</v>
      </c>
      <c r="AC5" s="102">
        <f>+$AA5*O5</f>
        <v>0</v>
      </c>
      <c r="AD5" s="102">
        <f>+$AA5*P5</f>
        <v>0</v>
      </c>
      <c r="AE5" s="102">
        <f>+$AA5*Q5</f>
        <v>12383</v>
      </c>
      <c r="AF5" s="102">
        <f>+$AA5*R5</f>
        <v>0</v>
      </c>
      <c r="AG5" s="102">
        <f>+$AA5*S5</f>
        <v>0</v>
      </c>
      <c r="AH5" s="102">
        <f>+$AA5*T5</f>
        <v>0</v>
      </c>
      <c r="AI5" s="102">
        <f>+$AA5*U5</f>
        <v>0</v>
      </c>
      <c r="AJ5" s="102">
        <f>+$AA5*V5</f>
        <v>0</v>
      </c>
      <c r="AK5" s="102">
        <f>+$AA5*W5</f>
        <v>0</v>
      </c>
      <c r="AL5" s="102">
        <f>+$AA5*X5</f>
        <v>0</v>
      </c>
      <c r="AM5" s="102">
        <f>+SUM(AB5:AL5)-AA5</f>
        <v>0</v>
      </c>
      <c r="AN5" s="103">
        <f>+Z5-AA5</f>
        <v>0</v>
      </c>
      <c r="AO5" s="102">
        <f>+$AN5*N5</f>
        <v>0</v>
      </c>
      <c r="AP5" s="102">
        <f>+$AN5*O5</f>
        <v>0</v>
      </c>
      <c r="AQ5" s="102">
        <f>+$AN5*P5</f>
        <v>0</v>
      </c>
      <c r="AR5" s="102">
        <f>+$AN5*Q5</f>
        <v>0</v>
      </c>
      <c r="AS5" s="102">
        <f>+$AN5*R5</f>
        <v>0</v>
      </c>
      <c r="AT5" s="102">
        <f>+$AN5*S5</f>
        <v>0</v>
      </c>
      <c r="AU5" s="102">
        <f>+$AN5*T5</f>
        <v>0</v>
      </c>
      <c r="AV5" s="102">
        <f>+$AN5*U5</f>
        <v>0</v>
      </c>
      <c r="AW5" s="102">
        <f>+$AN5*V5</f>
        <v>0</v>
      </c>
      <c r="AX5" s="102">
        <f>+$AN5*W5</f>
        <v>0</v>
      </c>
      <c r="AY5" s="102">
        <f>+$AN5*X5</f>
        <v>0</v>
      </c>
      <c r="AZ5" s="102">
        <f>+SUM(AO5:AW5)-AN5</f>
        <v>0</v>
      </c>
    </row>
    <row r="6" spans="1:52" x14ac:dyDescent="0.2">
      <c r="A6" s="99" t="s">
        <v>274</v>
      </c>
      <c r="B6" s="10" t="s">
        <v>213</v>
      </c>
      <c r="C6" s="10"/>
      <c r="D6" s="10"/>
      <c r="E6" s="10">
        <v>2020</v>
      </c>
      <c r="F6" s="10">
        <v>2459</v>
      </c>
      <c r="G6" s="11">
        <v>46112</v>
      </c>
      <c r="H6" s="12" t="s">
        <v>203</v>
      </c>
      <c r="I6" s="9" t="s">
        <v>108</v>
      </c>
      <c r="J6" s="9" t="s">
        <v>244</v>
      </c>
      <c r="K6" s="9" t="s">
        <v>243</v>
      </c>
      <c r="L6" s="9"/>
      <c r="M6" s="49" t="s">
        <v>474</v>
      </c>
      <c r="N6" s="8">
        <v>0</v>
      </c>
      <c r="O6" s="8">
        <v>0</v>
      </c>
      <c r="P6" s="8"/>
      <c r="Q6" s="8">
        <v>1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/>
      <c r="X6" s="8"/>
      <c r="Y6" s="100">
        <f>SUM(N6:X6)</f>
        <v>1</v>
      </c>
      <c r="Z6" s="23">
        <v>58072</v>
      </c>
      <c r="AA6" s="101">
        <v>58072</v>
      </c>
      <c r="AB6" s="102">
        <f>+$AA6*N6</f>
        <v>0</v>
      </c>
      <c r="AC6" s="102">
        <f>+$AA6*O6</f>
        <v>0</v>
      </c>
      <c r="AD6" s="102">
        <f>+$AA6*P6</f>
        <v>0</v>
      </c>
      <c r="AE6" s="102">
        <f>+$AA6*Q6</f>
        <v>58072</v>
      </c>
      <c r="AF6" s="102">
        <f>+$AA6*R6</f>
        <v>0</v>
      </c>
      <c r="AG6" s="102">
        <f>+$AA6*S6</f>
        <v>0</v>
      </c>
      <c r="AH6" s="102">
        <f>+$AA6*T6</f>
        <v>0</v>
      </c>
      <c r="AI6" s="102">
        <f>+$AA6*U6</f>
        <v>0</v>
      </c>
      <c r="AJ6" s="102">
        <f>+$AA6*V6</f>
        <v>0</v>
      </c>
      <c r="AK6" s="102">
        <f>+$AA6*W6</f>
        <v>0</v>
      </c>
      <c r="AL6" s="102">
        <f>+$AA6*X6</f>
        <v>0</v>
      </c>
      <c r="AM6" s="102">
        <f>+SUM(AB6:AL6)-AA6</f>
        <v>0</v>
      </c>
      <c r="AN6" s="103">
        <f>+Z6-AA6</f>
        <v>0</v>
      </c>
      <c r="AO6" s="102">
        <f>+$AN6*N6</f>
        <v>0</v>
      </c>
      <c r="AP6" s="102">
        <f>+$AN6*O6</f>
        <v>0</v>
      </c>
      <c r="AQ6" s="102">
        <f>+$AN6*P6</f>
        <v>0</v>
      </c>
      <c r="AR6" s="102">
        <f>+$AN6*Q6</f>
        <v>0</v>
      </c>
      <c r="AS6" s="102">
        <f>+$AN6*R6</f>
        <v>0</v>
      </c>
      <c r="AT6" s="102">
        <f>+$AN6*S6</f>
        <v>0</v>
      </c>
      <c r="AU6" s="102">
        <f>+$AN6*T6</f>
        <v>0</v>
      </c>
      <c r="AV6" s="102">
        <f>+$AN6*U6</f>
        <v>0</v>
      </c>
      <c r="AW6" s="102">
        <f>+$AN6*V6</f>
        <v>0</v>
      </c>
      <c r="AX6" s="102">
        <f>+$AN6*W6</f>
        <v>0</v>
      </c>
      <c r="AY6" s="102">
        <f>+$AN6*X6</f>
        <v>0</v>
      </c>
      <c r="AZ6" s="102">
        <f>+SUM(AO6:AW6)-AN6</f>
        <v>0</v>
      </c>
    </row>
    <row r="7" spans="1:52" x14ac:dyDescent="0.2">
      <c r="A7" s="99" t="s">
        <v>275</v>
      </c>
      <c r="B7" s="10" t="s">
        <v>212</v>
      </c>
      <c r="C7" s="10"/>
      <c r="D7" s="10"/>
      <c r="E7" s="10">
        <v>2020</v>
      </c>
      <c r="F7" s="10">
        <v>2478</v>
      </c>
      <c r="G7" s="11">
        <v>46112</v>
      </c>
      <c r="H7" s="12" t="s">
        <v>206</v>
      </c>
      <c r="I7" s="9" t="s">
        <v>108</v>
      </c>
      <c r="J7" s="9" t="s">
        <v>244</v>
      </c>
      <c r="K7" s="9" t="s">
        <v>243</v>
      </c>
      <c r="L7" s="9"/>
      <c r="M7" s="49" t="s">
        <v>474</v>
      </c>
      <c r="N7" s="8">
        <v>0</v>
      </c>
      <c r="O7" s="8">
        <v>0</v>
      </c>
      <c r="P7" s="8"/>
      <c r="Q7" s="8">
        <v>1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/>
      <c r="X7" s="8"/>
      <c r="Y7" s="100">
        <f>SUM(N7:X7)</f>
        <v>1</v>
      </c>
      <c r="Z7" s="23">
        <v>78555.94</v>
      </c>
      <c r="AA7" s="101">
        <v>78555.94</v>
      </c>
      <c r="AB7" s="102">
        <f>+$AA7*N7</f>
        <v>0</v>
      </c>
      <c r="AC7" s="102">
        <f>+$AA7*O7</f>
        <v>0</v>
      </c>
      <c r="AD7" s="102">
        <f>+$AA7*P7</f>
        <v>0</v>
      </c>
      <c r="AE7" s="102">
        <f>+$AA7*Q7</f>
        <v>78555.94</v>
      </c>
      <c r="AF7" s="102">
        <f>+$AA7*R7</f>
        <v>0</v>
      </c>
      <c r="AG7" s="102">
        <f>+$AA7*S7</f>
        <v>0</v>
      </c>
      <c r="AH7" s="102">
        <f>+$AA7*T7</f>
        <v>0</v>
      </c>
      <c r="AI7" s="102">
        <f>+$AA7*U7</f>
        <v>0</v>
      </c>
      <c r="AJ7" s="102">
        <f>+$AA7*V7</f>
        <v>0</v>
      </c>
      <c r="AK7" s="102">
        <f>+$AA7*W7</f>
        <v>0</v>
      </c>
      <c r="AL7" s="102">
        <f>+$AA7*X7</f>
        <v>0</v>
      </c>
      <c r="AM7" s="102">
        <f>+SUM(AB7:AL7)-AA7</f>
        <v>0</v>
      </c>
      <c r="AN7" s="103">
        <f>+Z7-AA7</f>
        <v>0</v>
      </c>
      <c r="AO7" s="102">
        <f>+$AN7*N7</f>
        <v>0</v>
      </c>
      <c r="AP7" s="102">
        <f>+$AN7*O7</f>
        <v>0</v>
      </c>
      <c r="AQ7" s="102">
        <f>+$AN7*P7</f>
        <v>0</v>
      </c>
      <c r="AR7" s="102">
        <f>+$AN7*Q7</f>
        <v>0</v>
      </c>
      <c r="AS7" s="102">
        <f>+$AN7*R7</f>
        <v>0</v>
      </c>
      <c r="AT7" s="102">
        <f>+$AN7*S7</f>
        <v>0</v>
      </c>
      <c r="AU7" s="102">
        <f>+$AN7*T7</f>
        <v>0</v>
      </c>
      <c r="AV7" s="102">
        <f>+$AN7*U7</f>
        <v>0</v>
      </c>
      <c r="AW7" s="102">
        <f>+$AN7*V7</f>
        <v>0</v>
      </c>
      <c r="AX7" s="102">
        <f>+$AN7*W7</f>
        <v>0</v>
      </c>
      <c r="AY7" s="102">
        <f>+$AN7*X7</f>
        <v>0</v>
      </c>
      <c r="AZ7" s="102">
        <f>+SUM(AO7:AW7)-AN7</f>
        <v>0</v>
      </c>
    </row>
    <row r="8" spans="1:52" x14ac:dyDescent="0.2">
      <c r="A8" s="99" t="s">
        <v>276</v>
      </c>
      <c r="B8" s="10" t="s">
        <v>211</v>
      </c>
      <c r="C8" s="10"/>
      <c r="D8" s="10"/>
      <c r="E8" s="10">
        <v>2020</v>
      </c>
      <c r="F8" s="10">
        <v>2503</v>
      </c>
      <c r="G8" s="11">
        <v>46112</v>
      </c>
      <c r="H8" s="12" t="s">
        <v>104</v>
      </c>
      <c r="I8" s="9" t="s">
        <v>108</v>
      </c>
      <c r="J8" s="9" t="s">
        <v>244</v>
      </c>
      <c r="K8" s="9" t="s">
        <v>243</v>
      </c>
      <c r="L8" s="9"/>
      <c r="M8" s="49" t="s">
        <v>474</v>
      </c>
      <c r="N8" s="8">
        <v>0</v>
      </c>
      <c r="O8" s="8">
        <v>0</v>
      </c>
      <c r="P8" s="8"/>
      <c r="Q8" s="8">
        <v>1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/>
      <c r="X8" s="8"/>
      <c r="Y8" s="100">
        <f>SUM(N8:X8)</f>
        <v>1</v>
      </c>
      <c r="Z8" s="23">
        <v>11516.8</v>
      </c>
      <c r="AA8" s="101">
        <v>11516.8</v>
      </c>
      <c r="AB8" s="102">
        <f>+$AA8*N8</f>
        <v>0</v>
      </c>
      <c r="AC8" s="102">
        <f>+$AA8*O8</f>
        <v>0</v>
      </c>
      <c r="AD8" s="102">
        <f>+$AA8*P8</f>
        <v>0</v>
      </c>
      <c r="AE8" s="102">
        <f>+$AA8*Q8</f>
        <v>11516.8</v>
      </c>
      <c r="AF8" s="102">
        <f>+$AA8*R8</f>
        <v>0</v>
      </c>
      <c r="AG8" s="102">
        <f>+$AA8*S8</f>
        <v>0</v>
      </c>
      <c r="AH8" s="102">
        <f>+$AA8*T8</f>
        <v>0</v>
      </c>
      <c r="AI8" s="102">
        <f>+$AA8*U8</f>
        <v>0</v>
      </c>
      <c r="AJ8" s="102">
        <f>+$AA8*V8</f>
        <v>0</v>
      </c>
      <c r="AK8" s="102">
        <f>+$AA8*W8</f>
        <v>0</v>
      </c>
      <c r="AL8" s="102">
        <f>+$AA8*X8</f>
        <v>0</v>
      </c>
      <c r="AM8" s="102">
        <f>+SUM(AB8:AL8)-AA8</f>
        <v>0</v>
      </c>
      <c r="AN8" s="103">
        <f>+Z8-AA8</f>
        <v>0</v>
      </c>
      <c r="AO8" s="102">
        <f>+$AN8*N8</f>
        <v>0</v>
      </c>
      <c r="AP8" s="102">
        <f>+$AN8*O8</f>
        <v>0</v>
      </c>
      <c r="AQ8" s="102">
        <f>+$AN8*P8</f>
        <v>0</v>
      </c>
      <c r="AR8" s="102">
        <f>+$AN8*Q8</f>
        <v>0</v>
      </c>
      <c r="AS8" s="102">
        <f>+$AN8*R8</f>
        <v>0</v>
      </c>
      <c r="AT8" s="102">
        <f>+$AN8*S8</f>
        <v>0</v>
      </c>
      <c r="AU8" s="102">
        <f>+$AN8*T8</f>
        <v>0</v>
      </c>
      <c r="AV8" s="102">
        <f>+$AN8*U8</f>
        <v>0</v>
      </c>
      <c r="AW8" s="102">
        <f>+$AN8*V8</f>
        <v>0</v>
      </c>
      <c r="AX8" s="102">
        <f>+$AN8*W8</f>
        <v>0</v>
      </c>
      <c r="AY8" s="102">
        <f>+$AN8*X8</f>
        <v>0</v>
      </c>
      <c r="AZ8" s="102">
        <f>+SUM(AO8:AW8)-AN8</f>
        <v>0</v>
      </c>
    </row>
    <row r="9" spans="1:52" x14ac:dyDescent="0.2">
      <c r="A9" s="99" t="s">
        <v>277</v>
      </c>
      <c r="B9" s="10" t="s">
        <v>210</v>
      </c>
      <c r="C9" s="10"/>
      <c r="D9" s="10"/>
      <c r="E9" s="10">
        <v>2020</v>
      </c>
      <c r="F9" s="10">
        <v>2783</v>
      </c>
      <c r="G9" s="11">
        <v>46112</v>
      </c>
      <c r="H9" s="12" t="s">
        <v>209</v>
      </c>
      <c r="I9" s="9" t="s">
        <v>108</v>
      </c>
      <c r="J9" s="9" t="s">
        <v>244</v>
      </c>
      <c r="K9" s="9" t="s">
        <v>243</v>
      </c>
      <c r="L9" s="9"/>
      <c r="M9" s="24" t="s">
        <v>479</v>
      </c>
      <c r="N9" s="8">
        <v>0</v>
      </c>
      <c r="O9" s="8">
        <v>0</v>
      </c>
      <c r="P9" s="8"/>
      <c r="Q9" s="8">
        <v>0</v>
      </c>
      <c r="R9" s="8">
        <v>0</v>
      </c>
      <c r="S9" s="8">
        <v>0</v>
      </c>
      <c r="T9" s="8">
        <v>0.86956521739130432</v>
      </c>
      <c r="U9" s="8">
        <v>0</v>
      </c>
      <c r="V9" s="8">
        <v>0.13043478260869565</v>
      </c>
      <c r="W9" s="8"/>
      <c r="X9" s="8"/>
      <c r="Y9" s="100">
        <f>SUM(N9:X9)</f>
        <v>1</v>
      </c>
      <c r="Z9" s="23">
        <v>420.9</v>
      </c>
      <c r="AA9" s="101">
        <v>420.9</v>
      </c>
      <c r="AB9" s="102">
        <f>+$AA9*N9</f>
        <v>0</v>
      </c>
      <c r="AC9" s="102">
        <f>+$AA9*O9</f>
        <v>0</v>
      </c>
      <c r="AD9" s="102">
        <f>+$AA9*P9</f>
        <v>0</v>
      </c>
      <c r="AE9" s="102">
        <f>+$AA9*Q9</f>
        <v>0</v>
      </c>
      <c r="AF9" s="102">
        <f>+$AA9*R9</f>
        <v>0</v>
      </c>
      <c r="AG9" s="102">
        <f>+$AA9*S9</f>
        <v>0</v>
      </c>
      <c r="AH9" s="102">
        <f>+$AA9*T9</f>
        <v>365.99999999999994</v>
      </c>
      <c r="AI9" s="102">
        <f>+$AA9*U9</f>
        <v>0</v>
      </c>
      <c r="AJ9" s="102">
        <f>+$AA9*V9</f>
        <v>54.9</v>
      </c>
      <c r="AK9" s="102">
        <f>+$AA9*W9</f>
        <v>0</v>
      </c>
      <c r="AL9" s="102">
        <f>+$AA9*X9</f>
        <v>0</v>
      </c>
      <c r="AM9" s="102">
        <f>+SUM(AB9:AL9)-AA9</f>
        <v>0</v>
      </c>
      <c r="AN9" s="103">
        <f>+Z9-AA9</f>
        <v>0</v>
      </c>
      <c r="AO9" s="102">
        <f>+$AN9*N9</f>
        <v>0</v>
      </c>
      <c r="AP9" s="102">
        <f>+$AN9*O9</f>
        <v>0</v>
      </c>
      <c r="AQ9" s="102">
        <f>+$AN9*P9</f>
        <v>0</v>
      </c>
      <c r="AR9" s="102">
        <f>+$AN9*Q9</f>
        <v>0</v>
      </c>
      <c r="AS9" s="102">
        <f>+$AN9*R9</f>
        <v>0</v>
      </c>
      <c r="AT9" s="102">
        <f>+$AN9*S9</f>
        <v>0</v>
      </c>
      <c r="AU9" s="102">
        <f>+$AN9*T9</f>
        <v>0</v>
      </c>
      <c r="AV9" s="102">
        <f>+$AN9*U9</f>
        <v>0</v>
      </c>
      <c r="AW9" s="102">
        <f>+$AN9*V9</f>
        <v>0</v>
      </c>
      <c r="AX9" s="102">
        <f>+$AN9*W9</f>
        <v>0</v>
      </c>
      <c r="AY9" s="102">
        <f>+$AN9*X9</f>
        <v>0</v>
      </c>
      <c r="AZ9" s="102">
        <f>+SUM(AO9:AW9)-AN9</f>
        <v>0</v>
      </c>
    </row>
    <row r="10" spans="1:52" x14ac:dyDescent="0.2">
      <c r="A10" s="99" t="s">
        <v>278</v>
      </c>
      <c r="B10" s="10" t="s">
        <v>208</v>
      </c>
      <c r="C10" s="10"/>
      <c r="D10" s="10"/>
      <c r="E10" s="10">
        <v>2020</v>
      </c>
      <c r="F10" s="10">
        <v>2785</v>
      </c>
      <c r="G10" s="11">
        <v>46112</v>
      </c>
      <c r="H10" s="12" t="s">
        <v>100</v>
      </c>
      <c r="I10" s="9" t="s">
        <v>108</v>
      </c>
      <c r="J10" s="9" t="s">
        <v>244</v>
      </c>
      <c r="K10" s="9" t="s">
        <v>243</v>
      </c>
      <c r="L10" s="9"/>
      <c r="M10" s="49" t="s">
        <v>474</v>
      </c>
      <c r="N10" s="8">
        <v>0</v>
      </c>
      <c r="O10" s="8">
        <v>0</v>
      </c>
      <c r="P10" s="8"/>
      <c r="Q10" s="8">
        <v>0</v>
      </c>
      <c r="R10" s="8">
        <v>0</v>
      </c>
      <c r="S10" s="8">
        <v>0</v>
      </c>
      <c r="T10" s="8">
        <v>0.32883771891930724</v>
      </c>
      <c r="U10" s="8">
        <v>0</v>
      </c>
      <c r="V10" s="8">
        <v>0.67116228108069287</v>
      </c>
      <c r="W10" s="8"/>
      <c r="X10" s="8"/>
      <c r="Y10" s="100">
        <f>SUM(N10:X10)</f>
        <v>1</v>
      </c>
      <c r="Z10" s="23">
        <v>15071.43</v>
      </c>
      <c r="AA10" s="101">
        <v>15071.43</v>
      </c>
      <c r="AB10" s="102">
        <f>+$AA10*N10</f>
        <v>0</v>
      </c>
      <c r="AC10" s="102">
        <f>+$AA10*O10</f>
        <v>0</v>
      </c>
      <c r="AD10" s="102">
        <f>+$AA10*P10</f>
        <v>0</v>
      </c>
      <c r="AE10" s="102">
        <f>+$AA10*Q10</f>
        <v>0</v>
      </c>
      <c r="AF10" s="102">
        <f>+$AA10*R10</f>
        <v>0</v>
      </c>
      <c r="AG10" s="102">
        <f>+$AA10*S10</f>
        <v>0</v>
      </c>
      <c r="AH10" s="102">
        <f>+$AA10*T10</f>
        <v>4956.0546620520145</v>
      </c>
      <c r="AI10" s="102">
        <f>+$AA10*U10</f>
        <v>0</v>
      </c>
      <c r="AJ10" s="102">
        <f>+$AA10*V10</f>
        <v>10115.375337947988</v>
      </c>
      <c r="AK10" s="102">
        <f>+$AA10*W10</f>
        <v>0</v>
      </c>
      <c r="AL10" s="102">
        <f>+$AA10*X10</f>
        <v>0</v>
      </c>
      <c r="AM10" s="102">
        <f>+SUM(AB10:AL10)-AA10</f>
        <v>0</v>
      </c>
      <c r="AN10" s="103">
        <f>+Z10-AA10</f>
        <v>0</v>
      </c>
      <c r="AO10" s="102">
        <f>+$AN10*N10</f>
        <v>0</v>
      </c>
      <c r="AP10" s="102">
        <f>+$AN10*O10</f>
        <v>0</v>
      </c>
      <c r="AQ10" s="102">
        <f>+$AN10*P10</f>
        <v>0</v>
      </c>
      <c r="AR10" s="102">
        <f>+$AN10*Q10</f>
        <v>0</v>
      </c>
      <c r="AS10" s="102">
        <f>+$AN10*R10</f>
        <v>0</v>
      </c>
      <c r="AT10" s="102">
        <f>+$AN10*S10</f>
        <v>0</v>
      </c>
      <c r="AU10" s="102">
        <f>+$AN10*T10</f>
        <v>0</v>
      </c>
      <c r="AV10" s="102">
        <f>+$AN10*U10</f>
        <v>0</v>
      </c>
      <c r="AW10" s="102">
        <f>+$AN10*V10</f>
        <v>0</v>
      </c>
      <c r="AX10" s="102">
        <f>+$AN10*W10</f>
        <v>0</v>
      </c>
      <c r="AY10" s="102">
        <f>+$AN10*X10</f>
        <v>0</v>
      </c>
      <c r="AZ10" s="102">
        <f>+SUM(AO10:AW10)-AN10</f>
        <v>0</v>
      </c>
    </row>
    <row r="11" spans="1:52" x14ac:dyDescent="0.2">
      <c r="A11" s="99" t="s">
        <v>279</v>
      </c>
      <c r="B11" s="10" t="s">
        <v>207</v>
      </c>
      <c r="C11" s="10"/>
      <c r="D11" s="10"/>
      <c r="E11" s="10">
        <v>2020</v>
      </c>
      <c r="F11" s="10">
        <v>2820</v>
      </c>
      <c r="G11" s="11">
        <v>46112</v>
      </c>
      <c r="H11" s="12" t="s">
        <v>206</v>
      </c>
      <c r="I11" s="9" t="s">
        <v>108</v>
      </c>
      <c r="J11" s="9" t="s">
        <v>244</v>
      </c>
      <c r="K11" s="9" t="s">
        <v>243</v>
      </c>
      <c r="L11" s="9"/>
      <c r="M11" s="24" t="s">
        <v>479</v>
      </c>
      <c r="N11" s="8">
        <v>0</v>
      </c>
      <c r="O11" s="8">
        <v>0</v>
      </c>
      <c r="P11" s="8"/>
      <c r="Q11" s="8">
        <v>0</v>
      </c>
      <c r="R11" s="8">
        <v>0</v>
      </c>
      <c r="S11" s="8">
        <v>0</v>
      </c>
      <c r="T11" s="8">
        <v>0.36714975845410636</v>
      </c>
      <c r="U11" s="8">
        <v>0</v>
      </c>
      <c r="V11" s="8">
        <v>0.63285024154589375</v>
      </c>
      <c r="W11" s="8"/>
      <c r="X11" s="8"/>
      <c r="Y11" s="100">
        <f>SUM(N11:X11)</f>
        <v>1</v>
      </c>
      <c r="Z11" s="23">
        <v>1515.24</v>
      </c>
      <c r="AA11" s="101">
        <v>1515.24</v>
      </c>
      <c r="AB11" s="102">
        <f>+$AA11*N11</f>
        <v>0</v>
      </c>
      <c r="AC11" s="102">
        <f>+$AA11*O11</f>
        <v>0</v>
      </c>
      <c r="AD11" s="102">
        <f>+$AA11*P11</f>
        <v>0</v>
      </c>
      <c r="AE11" s="102">
        <f>+$AA11*Q11</f>
        <v>0</v>
      </c>
      <c r="AF11" s="102">
        <f>+$AA11*R11</f>
        <v>0</v>
      </c>
      <c r="AG11" s="102">
        <f>+$AA11*S11</f>
        <v>0</v>
      </c>
      <c r="AH11" s="102">
        <f>+$AA11*T11</f>
        <v>556.32000000000016</v>
      </c>
      <c r="AI11" s="102">
        <f>+$AA11*U11</f>
        <v>0</v>
      </c>
      <c r="AJ11" s="102">
        <f>+$AA11*V11</f>
        <v>958.92000000000007</v>
      </c>
      <c r="AK11" s="102">
        <f>+$AA11*W11</f>
        <v>0</v>
      </c>
      <c r="AL11" s="102">
        <f>+$AA11*X11</f>
        <v>0</v>
      </c>
      <c r="AM11" s="102">
        <f>+SUM(AB11:AL11)-AA11</f>
        <v>0</v>
      </c>
      <c r="AN11" s="103">
        <f>+Z11-AA11</f>
        <v>0</v>
      </c>
      <c r="AO11" s="102">
        <f>+$AN11*N11</f>
        <v>0</v>
      </c>
      <c r="AP11" s="102">
        <f>+$AN11*O11</f>
        <v>0</v>
      </c>
      <c r="AQ11" s="102">
        <f>+$AN11*P11</f>
        <v>0</v>
      </c>
      <c r="AR11" s="102">
        <f>+$AN11*Q11</f>
        <v>0</v>
      </c>
      <c r="AS11" s="102">
        <f>+$AN11*R11</f>
        <v>0</v>
      </c>
      <c r="AT11" s="102">
        <f>+$AN11*S11</f>
        <v>0</v>
      </c>
      <c r="AU11" s="102">
        <f>+$AN11*T11</f>
        <v>0</v>
      </c>
      <c r="AV11" s="102">
        <f>+$AN11*U11</f>
        <v>0</v>
      </c>
      <c r="AW11" s="102">
        <f>+$AN11*V11</f>
        <v>0</v>
      </c>
      <c r="AX11" s="102">
        <f>+$AN11*W11</f>
        <v>0</v>
      </c>
      <c r="AY11" s="102">
        <f>+$AN11*X11</f>
        <v>0</v>
      </c>
      <c r="AZ11" s="102">
        <f>+SUM(AO11:AW11)-AN11</f>
        <v>0</v>
      </c>
    </row>
    <row r="12" spans="1:52" x14ac:dyDescent="0.2">
      <c r="A12" s="99" t="s">
        <v>280</v>
      </c>
      <c r="B12" s="10" t="s">
        <v>205</v>
      </c>
      <c r="C12" s="10"/>
      <c r="D12" s="10"/>
      <c r="E12" s="10">
        <v>2020</v>
      </c>
      <c r="F12" s="10">
        <v>2833</v>
      </c>
      <c r="G12" s="11">
        <v>46112</v>
      </c>
      <c r="H12" s="12" t="s">
        <v>104</v>
      </c>
      <c r="I12" s="9" t="s">
        <v>108</v>
      </c>
      <c r="J12" s="9" t="s">
        <v>244</v>
      </c>
      <c r="K12" s="9" t="s">
        <v>243</v>
      </c>
      <c r="L12" s="9"/>
      <c r="M12" s="49" t="s">
        <v>474</v>
      </c>
      <c r="N12" s="8">
        <v>0</v>
      </c>
      <c r="O12" s="8">
        <v>0</v>
      </c>
      <c r="P12" s="8"/>
      <c r="Q12" s="8">
        <v>0</v>
      </c>
      <c r="R12" s="8">
        <v>0</v>
      </c>
      <c r="S12" s="8">
        <v>0</v>
      </c>
      <c r="T12" s="8">
        <v>0.39677768426115184</v>
      </c>
      <c r="U12" s="8">
        <v>0</v>
      </c>
      <c r="V12" s="8">
        <v>0.60322231573884821</v>
      </c>
      <c r="W12" s="8"/>
      <c r="X12" s="8"/>
      <c r="Y12" s="100">
        <f>SUM(N12:X12)</f>
        <v>1</v>
      </c>
      <c r="Z12" s="23">
        <v>4566.04</v>
      </c>
      <c r="AA12" s="101">
        <v>4566.04</v>
      </c>
      <c r="AB12" s="102">
        <f>+$AA12*N12</f>
        <v>0</v>
      </c>
      <c r="AC12" s="102">
        <f>+$AA12*O12</f>
        <v>0</v>
      </c>
      <c r="AD12" s="102">
        <f>+$AA12*P12</f>
        <v>0</v>
      </c>
      <c r="AE12" s="102">
        <f>+$AA12*Q12</f>
        <v>0</v>
      </c>
      <c r="AF12" s="102">
        <f>+$AA12*R12</f>
        <v>0</v>
      </c>
      <c r="AG12" s="102">
        <f>+$AA12*S12</f>
        <v>0</v>
      </c>
      <c r="AH12" s="102">
        <f>+$AA12*T12</f>
        <v>1811.7027774437897</v>
      </c>
      <c r="AI12" s="102">
        <f>+$AA12*U12</f>
        <v>0</v>
      </c>
      <c r="AJ12" s="102">
        <f>+$AA12*V12</f>
        <v>2754.3372225562107</v>
      </c>
      <c r="AK12" s="102">
        <f>+$AA12*W12</f>
        <v>0</v>
      </c>
      <c r="AL12" s="102">
        <f>+$AA12*X12</f>
        <v>0</v>
      </c>
      <c r="AM12" s="102">
        <f>+SUM(AB12:AL12)-AA12</f>
        <v>0</v>
      </c>
      <c r="AN12" s="103">
        <f>+Z12-AA12</f>
        <v>0</v>
      </c>
      <c r="AO12" s="102">
        <f>+$AN12*N12</f>
        <v>0</v>
      </c>
      <c r="AP12" s="102">
        <f>+$AN12*O12</f>
        <v>0</v>
      </c>
      <c r="AQ12" s="102">
        <f>+$AN12*P12</f>
        <v>0</v>
      </c>
      <c r="AR12" s="102">
        <f>+$AN12*Q12</f>
        <v>0</v>
      </c>
      <c r="AS12" s="102">
        <f>+$AN12*R12</f>
        <v>0</v>
      </c>
      <c r="AT12" s="102">
        <f>+$AN12*S12</f>
        <v>0</v>
      </c>
      <c r="AU12" s="102">
        <f>+$AN12*T12</f>
        <v>0</v>
      </c>
      <c r="AV12" s="102">
        <f>+$AN12*U12</f>
        <v>0</v>
      </c>
      <c r="AW12" s="102">
        <f>+$AN12*V12</f>
        <v>0</v>
      </c>
      <c r="AX12" s="102">
        <f>+$AN12*W12</f>
        <v>0</v>
      </c>
      <c r="AY12" s="102">
        <f>+$AN12*X12</f>
        <v>0</v>
      </c>
      <c r="AZ12" s="102">
        <f>+SUM(AO12:AW12)-AN12</f>
        <v>0</v>
      </c>
    </row>
    <row r="13" spans="1:52" x14ac:dyDescent="0.2">
      <c r="A13" s="99" t="s">
        <v>281</v>
      </c>
      <c r="B13" s="10" t="s">
        <v>204</v>
      </c>
      <c r="C13" s="10"/>
      <c r="D13" s="10"/>
      <c r="E13" s="10">
        <v>2020</v>
      </c>
      <c r="F13" s="10">
        <v>2840</v>
      </c>
      <c r="G13" s="11">
        <v>46112</v>
      </c>
      <c r="H13" s="12" t="s">
        <v>203</v>
      </c>
      <c r="I13" s="9" t="s">
        <v>108</v>
      </c>
      <c r="J13" s="9" t="s">
        <v>244</v>
      </c>
      <c r="K13" s="9" t="s">
        <v>243</v>
      </c>
      <c r="L13" s="9"/>
      <c r="M13" s="48" t="s">
        <v>480</v>
      </c>
      <c r="N13" s="8">
        <v>0</v>
      </c>
      <c r="O13" s="8">
        <v>0</v>
      </c>
      <c r="P13" s="8"/>
      <c r="Q13" s="8">
        <v>0</v>
      </c>
      <c r="R13" s="8">
        <v>0</v>
      </c>
      <c r="S13" s="8">
        <v>0</v>
      </c>
      <c r="T13" s="8">
        <v>0.37759336099585056</v>
      </c>
      <c r="U13" s="8">
        <v>0</v>
      </c>
      <c r="V13" s="8">
        <v>0.62240663900414939</v>
      </c>
      <c r="W13" s="8"/>
      <c r="X13" s="8"/>
      <c r="Y13" s="100">
        <f>SUM(N13:X13)</f>
        <v>1</v>
      </c>
      <c r="Z13" s="23">
        <v>2469.77</v>
      </c>
      <c r="AA13" s="101">
        <v>2469.77</v>
      </c>
      <c r="AB13" s="102">
        <f>+$AA13*N13</f>
        <v>0</v>
      </c>
      <c r="AC13" s="102">
        <f>+$AA13*O13</f>
        <v>0</v>
      </c>
      <c r="AD13" s="102">
        <f>+$AA13*P13</f>
        <v>0</v>
      </c>
      <c r="AE13" s="102">
        <f>+$AA13*Q13</f>
        <v>0</v>
      </c>
      <c r="AF13" s="102">
        <f>+$AA13*R13</f>
        <v>0</v>
      </c>
      <c r="AG13" s="102">
        <f>+$AA13*S13</f>
        <v>0</v>
      </c>
      <c r="AH13" s="102">
        <f>+$AA13*T13</f>
        <v>932.56875518672177</v>
      </c>
      <c r="AI13" s="102">
        <f>+$AA13*U13</f>
        <v>0</v>
      </c>
      <c r="AJ13" s="102">
        <f>+$AA13*V13</f>
        <v>1537.201244813278</v>
      </c>
      <c r="AK13" s="102">
        <f>+$AA13*W13</f>
        <v>0</v>
      </c>
      <c r="AL13" s="102">
        <f>+$AA13*X13</f>
        <v>0</v>
      </c>
      <c r="AM13" s="102">
        <f>+SUM(AB13:AL13)-AA13</f>
        <v>0</v>
      </c>
      <c r="AN13" s="103">
        <f>+Z13-AA13</f>
        <v>0</v>
      </c>
      <c r="AO13" s="102">
        <f>+$AN13*N13</f>
        <v>0</v>
      </c>
      <c r="AP13" s="102">
        <f>+$AN13*O13</f>
        <v>0</v>
      </c>
      <c r="AQ13" s="102">
        <f>+$AN13*P13</f>
        <v>0</v>
      </c>
      <c r="AR13" s="102">
        <f>+$AN13*Q13</f>
        <v>0</v>
      </c>
      <c r="AS13" s="102">
        <f>+$AN13*R13</f>
        <v>0</v>
      </c>
      <c r="AT13" s="102">
        <f>+$AN13*S13</f>
        <v>0</v>
      </c>
      <c r="AU13" s="102">
        <f>+$AN13*T13</f>
        <v>0</v>
      </c>
      <c r="AV13" s="102">
        <f>+$AN13*U13</f>
        <v>0</v>
      </c>
      <c r="AW13" s="102">
        <f>+$AN13*V13</f>
        <v>0</v>
      </c>
      <c r="AX13" s="102">
        <f>+$AN13*W13</f>
        <v>0</v>
      </c>
      <c r="AY13" s="102">
        <f>+$AN13*X13</f>
        <v>0</v>
      </c>
      <c r="AZ13" s="102">
        <f>+SUM(AO13:AW13)-AN13</f>
        <v>0</v>
      </c>
    </row>
    <row r="14" spans="1:52" x14ac:dyDescent="0.2">
      <c r="A14" s="99" t="s">
        <v>282</v>
      </c>
      <c r="B14" s="10" t="s">
        <v>202</v>
      </c>
      <c r="C14" s="10"/>
      <c r="D14" s="10"/>
      <c r="E14" s="10">
        <v>2020</v>
      </c>
      <c r="F14" s="10">
        <v>2841</v>
      </c>
      <c r="G14" s="11">
        <v>46112</v>
      </c>
      <c r="H14" s="12" t="s">
        <v>201</v>
      </c>
      <c r="I14" s="9" t="s">
        <v>108</v>
      </c>
      <c r="J14" s="9" t="s">
        <v>244</v>
      </c>
      <c r="K14" s="9" t="s">
        <v>243</v>
      </c>
      <c r="L14" s="9"/>
      <c r="M14" s="49" t="s">
        <v>474</v>
      </c>
      <c r="N14" s="8">
        <v>0</v>
      </c>
      <c r="O14" s="8">
        <v>0</v>
      </c>
      <c r="P14" s="8"/>
      <c r="Q14" s="8">
        <v>0</v>
      </c>
      <c r="R14" s="8">
        <v>0</v>
      </c>
      <c r="S14" s="8">
        <v>0</v>
      </c>
      <c r="T14" s="8">
        <v>0.37759336099585056</v>
      </c>
      <c r="U14" s="8">
        <v>0</v>
      </c>
      <c r="V14" s="8">
        <v>0.62240663900414939</v>
      </c>
      <c r="W14" s="8"/>
      <c r="X14" s="8"/>
      <c r="Y14" s="100">
        <f>SUM(N14:X14)</f>
        <v>1</v>
      </c>
      <c r="Z14" s="23">
        <v>7409.31</v>
      </c>
      <c r="AA14" s="101">
        <v>7409.31</v>
      </c>
      <c r="AB14" s="102">
        <f>+$AA14*N14</f>
        <v>0</v>
      </c>
      <c r="AC14" s="102">
        <f>+$AA14*O14</f>
        <v>0</v>
      </c>
      <c r="AD14" s="102">
        <f>+$AA14*P14</f>
        <v>0</v>
      </c>
      <c r="AE14" s="102">
        <f>+$AA14*Q14</f>
        <v>0</v>
      </c>
      <c r="AF14" s="102">
        <f>+$AA14*R14</f>
        <v>0</v>
      </c>
      <c r="AG14" s="102">
        <f>+$AA14*S14</f>
        <v>0</v>
      </c>
      <c r="AH14" s="102">
        <f>+$AA14*T14</f>
        <v>2797.7062655601658</v>
      </c>
      <c r="AI14" s="102">
        <f>+$AA14*U14</f>
        <v>0</v>
      </c>
      <c r="AJ14" s="102">
        <f>+$AA14*V14</f>
        <v>4611.6037344398346</v>
      </c>
      <c r="AK14" s="102">
        <f>+$AA14*W14</f>
        <v>0</v>
      </c>
      <c r="AL14" s="102">
        <f>+$AA14*X14</f>
        <v>0</v>
      </c>
      <c r="AM14" s="102">
        <f>+SUM(AB14:AL14)-AA14</f>
        <v>0</v>
      </c>
      <c r="AN14" s="103">
        <f>+Z14-AA14</f>
        <v>0</v>
      </c>
      <c r="AO14" s="102">
        <f>+$AN14*N14</f>
        <v>0</v>
      </c>
      <c r="AP14" s="102">
        <f>+$AN14*O14</f>
        <v>0</v>
      </c>
      <c r="AQ14" s="102">
        <f>+$AN14*P14</f>
        <v>0</v>
      </c>
      <c r="AR14" s="102">
        <f>+$AN14*Q14</f>
        <v>0</v>
      </c>
      <c r="AS14" s="102">
        <f>+$AN14*R14</f>
        <v>0</v>
      </c>
      <c r="AT14" s="102">
        <f>+$AN14*S14</f>
        <v>0</v>
      </c>
      <c r="AU14" s="102">
        <f>+$AN14*T14</f>
        <v>0</v>
      </c>
      <c r="AV14" s="102">
        <f>+$AN14*U14</f>
        <v>0</v>
      </c>
      <c r="AW14" s="102">
        <f>+$AN14*V14</f>
        <v>0</v>
      </c>
      <c r="AX14" s="102">
        <f>+$AN14*W14</f>
        <v>0</v>
      </c>
      <c r="AY14" s="102">
        <f>+$AN14*X14</f>
        <v>0</v>
      </c>
      <c r="AZ14" s="102">
        <f>+SUM(AO14:AW14)-AN14</f>
        <v>0</v>
      </c>
    </row>
    <row r="15" spans="1:52" x14ac:dyDescent="0.2">
      <c r="A15" s="99" t="s">
        <v>283</v>
      </c>
      <c r="B15" s="5" t="s">
        <v>107</v>
      </c>
      <c r="C15" s="10"/>
      <c r="D15" s="10"/>
      <c r="E15" s="5" t="s">
        <v>106</v>
      </c>
      <c r="F15" s="5" t="s">
        <v>105</v>
      </c>
      <c r="G15" s="6">
        <v>46112</v>
      </c>
      <c r="H15" s="37" t="s">
        <v>104</v>
      </c>
      <c r="I15" s="4"/>
      <c r="J15" s="4"/>
      <c r="K15" s="4"/>
      <c r="L15" s="10" t="s">
        <v>241</v>
      </c>
      <c r="M15" s="48" t="s">
        <v>480</v>
      </c>
      <c r="N15" s="7">
        <v>0</v>
      </c>
      <c r="O15" s="7">
        <v>0</v>
      </c>
      <c r="P15" s="7"/>
      <c r="Q15" s="7">
        <v>0</v>
      </c>
      <c r="R15" s="7">
        <v>0</v>
      </c>
      <c r="S15" s="7">
        <v>0</v>
      </c>
      <c r="T15" s="7">
        <v>0.39677768426115184</v>
      </c>
      <c r="U15" s="7">
        <v>0</v>
      </c>
      <c r="V15" s="7">
        <v>0.60322231573884821</v>
      </c>
      <c r="W15" s="7"/>
      <c r="X15" s="7"/>
      <c r="Y15" s="100">
        <f>SUM(N15:X15)</f>
        <v>1</v>
      </c>
      <c r="Z15" s="23">
        <v>7610.06</v>
      </c>
      <c r="AA15" s="101">
        <v>7610.06</v>
      </c>
      <c r="AB15" s="102">
        <f>+$AA15*N15</f>
        <v>0</v>
      </c>
      <c r="AC15" s="102">
        <f>+$AA15*O15</f>
        <v>0</v>
      </c>
      <c r="AD15" s="102">
        <f>+$AA15*P15</f>
        <v>0</v>
      </c>
      <c r="AE15" s="102">
        <f>+$AA15*Q15</f>
        <v>0</v>
      </c>
      <c r="AF15" s="102">
        <f>+$AA15*R15</f>
        <v>0</v>
      </c>
      <c r="AG15" s="102">
        <f>+$AA15*S15</f>
        <v>0</v>
      </c>
      <c r="AH15" s="102">
        <f>+$AA15*T15</f>
        <v>3019.5019838884214</v>
      </c>
      <c r="AI15" s="102">
        <f>+$AA15*U15</f>
        <v>0</v>
      </c>
      <c r="AJ15" s="102">
        <f>+$AA15*V15</f>
        <v>4590.5580161115795</v>
      </c>
      <c r="AK15" s="102">
        <f>+$AA15*W15</f>
        <v>0</v>
      </c>
      <c r="AL15" s="102">
        <f>+$AA15*X15</f>
        <v>0</v>
      </c>
      <c r="AM15" s="102">
        <f>+SUM(AB15:AL15)-AA15</f>
        <v>0</v>
      </c>
      <c r="AN15" s="103">
        <f>+Z15-AA15</f>
        <v>0</v>
      </c>
      <c r="AO15" s="102">
        <f>+$AN15*N15</f>
        <v>0</v>
      </c>
      <c r="AP15" s="102">
        <f>+$AN15*O15</f>
        <v>0</v>
      </c>
      <c r="AQ15" s="102">
        <f>+$AN15*P15</f>
        <v>0</v>
      </c>
      <c r="AR15" s="102">
        <f>+$AN15*Q15</f>
        <v>0</v>
      </c>
      <c r="AS15" s="102">
        <f>+$AN15*R15</f>
        <v>0</v>
      </c>
      <c r="AT15" s="102">
        <f>+$AN15*S15</f>
        <v>0</v>
      </c>
      <c r="AU15" s="102">
        <f>+$AN15*T15</f>
        <v>0</v>
      </c>
      <c r="AV15" s="102">
        <f>+$AN15*U15</f>
        <v>0</v>
      </c>
      <c r="AW15" s="102">
        <f>+$AN15*V15</f>
        <v>0</v>
      </c>
      <c r="AX15" s="102">
        <f>+$AN15*W15</f>
        <v>0</v>
      </c>
      <c r="AY15" s="102">
        <f>+$AN15*X15</f>
        <v>0</v>
      </c>
      <c r="AZ15" s="102">
        <f>+SUM(AO15:AW15)-AN15</f>
        <v>0</v>
      </c>
    </row>
    <row r="16" spans="1:52" x14ac:dyDescent="0.2">
      <c r="A16" s="99" t="s">
        <v>284</v>
      </c>
      <c r="B16" s="25" t="s">
        <v>264</v>
      </c>
      <c r="C16" s="10"/>
      <c r="D16" s="10" t="s">
        <v>481</v>
      </c>
      <c r="E16" s="25">
        <v>2021</v>
      </c>
      <c r="F16" s="25">
        <v>17312</v>
      </c>
      <c r="G16" s="26">
        <v>46166</v>
      </c>
      <c r="H16" s="38" t="s">
        <v>262</v>
      </c>
      <c r="I16" s="27"/>
      <c r="J16" s="27" t="s">
        <v>244</v>
      </c>
      <c r="K16" s="27" t="s">
        <v>243</v>
      </c>
      <c r="L16" s="25"/>
      <c r="M16" s="49" t="s">
        <v>474</v>
      </c>
      <c r="N16" s="28"/>
      <c r="O16" s="28"/>
      <c r="P16" s="28">
        <v>0.99921050061015004</v>
      </c>
      <c r="Q16" s="28">
        <v>7.8949938984992744E-4</v>
      </c>
      <c r="R16" s="28">
        <v>0</v>
      </c>
      <c r="S16" s="28"/>
      <c r="T16" s="28">
        <v>0</v>
      </c>
      <c r="U16" s="28"/>
      <c r="V16" s="28">
        <v>0</v>
      </c>
      <c r="W16" s="28">
        <v>0</v>
      </c>
      <c r="X16" s="28">
        <v>0</v>
      </c>
      <c r="Y16" s="100">
        <f>SUM(N16:X16)</f>
        <v>1</v>
      </c>
      <c r="Z16" s="29">
        <v>60754.53</v>
      </c>
      <c r="AA16" s="104">
        <v>60754.53</v>
      </c>
      <c r="AB16" s="102">
        <f>+$AA16*N16</f>
        <v>0</v>
      </c>
      <c r="AC16" s="102">
        <f>+$AA16*O16</f>
        <v>0</v>
      </c>
      <c r="AD16" s="102">
        <f>+$AA16*P16</f>
        <v>60706.564335634379</v>
      </c>
      <c r="AE16" s="102">
        <f>+$AA16*Q16</f>
        <v>47.965664365619112</v>
      </c>
      <c r="AF16" s="102">
        <f>+$AA16*R16</f>
        <v>0</v>
      </c>
      <c r="AG16" s="102">
        <f>+$AA16*S16</f>
        <v>0</v>
      </c>
      <c r="AH16" s="102">
        <f>+$AA16*T16</f>
        <v>0</v>
      </c>
      <c r="AI16" s="102">
        <f>+$AA16*U16</f>
        <v>0</v>
      </c>
      <c r="AJ16" s="102">
        <f>+$AA16*V16</f>
        <v>0</v>
      </c>
      <c r="AK16" s="102">
        <f>+$AA16*W16</f>
        <v>0</v>
      </c>
      <c r="AL16" s="102">
        <f>+$AA16*X16</f>
        <v>0</v>
      </c>
      <c r="AM16" s="102">
        <f>+SUM(AB16:AL16)-AA16</f>
        <v>0</v>
      </c>
      <c r="AN16" s="103">
        <f>+Z16-AA16</f>
        <v>0</v>
      </c>
      <c r="AO16" s="102">
        <f>+$AN16*N16</f>
        <v>0</v>
      </c>
      <c r="AP16" s="102">
        <f>+$AN16*O16</f>
        <v>0</v>
      </c>
      <c r="AQ16" s="102">
        <f>+$AN16*P16</f>
        <v>0</v>
      </c>
      <c r="AR16" s="102">
        <f>+$AN16*Q16</f>
        <v>0</v>
      </c>
      <c r="AS16" s="102">
        <f>+$AN16*R16</f>
        <v>0</v>
      </c>
      <c r="AT16" s="102">
        <f>+$AN16*S16</f>
        <v>0</v>
      </c>
      <c r="AU16" s="102">
        <f>+$AN16*T16</f>
        <v>0</v>
      </c>
      <c r="AV16" s="102">
        <f>+$AN16*U16</f>
        <v>0</v>
      </c>
      <c r="AW16" s="102">
        <f>+$AN16*V16</f>
        <v>0</v>
      </c>
      <c r="AX16" s="102">
        <f>+$AN16*W16</f>
        <v>0</v>
      </c>
      <c r="AY16" s="102">
        <f>+$AN16*X16</f>
        <v>0</v>
      </c>
      <c r="AZ16" s="102"/>
    </row>
    <row r="17" spans="1:52" x14ac:dyDescent="0.2">
      <c r="A17" s="99" t="s">
        <v>285</v>
      </c>
      <c r="B17" s="25" t="s">
        <v>263</v>
      </c>
      <c r="C17" s="10"/>
      <c r="D17" s="10" t="s">
        <v>481</v>
      </c>
      <c r="E17" s="25">
        <v>2021</v>
      </c>
      <c r="F17" s="25">
        <v>17525</v>
      </c>
      <c r="G17" s="26">
        <v>46166</v>
      </c>
      <c r="H17" s="38" t="s">
        <v>262</v>
      </c>
      <c r="I17" s="27"/>
      <c r="J17" s="27" t="s">
        <v>244</v>
      </c>
      <c r="K17" s="27" t="s">
        <v>243</v>
      </c>
      <c r="L17" s="25"/>
      <c r="M17" s="49" t="s">
        <v>474</v>
      </c>
      <c r="N17" s="28"/>
      <c r="O17" s="28"/>
      <c r="P17" s="28">
        <v>0</v>
      </c>
      <c r="Q17" s="28">
        <v>0</v>
      </c>
      <c r="R17" s="28">
        <v>0</v>
      </c>
      <c r="S17" s="28"/>
      <c r="T17" s="28">
        <v>0.58333336181969675</v>
      </c>
      <c r="U17" s="28"/>
      <c r="V17" s="28">
        <v>0.41666663818030319</v>
      </c>
      <c r="W17" s="28">
        <v>0</v>
      </c>
      <c r="X17" s="28">
        <v>0</v>
      </c>
      <c r="Y17" s="100">
        <f>SUM(N17:X17)</f>
        <v>1</v>
      </c>
      <c r="Z17" s="29">
        <v>31014.89</v>
      </c>
      <c r="AA17" s="104">
        <v>31014.89</v>
      </c>
      <c r="AB17" s="102">
        <f>+$AA17*N17</f>
        <v>0</v>
      </c>
      <c r="AC17" s="102">
        <f>+$AA17*O17</f>
        <v>0</v>
      </c>
      <c r="AD17" s="102">
        <f>+$AA17*P17</f>
        <v>0</v>
      </c>
      <c r="AE17" s="102">
        <f>+$AA17*Q17</f>
        <v>0</v>
      </c>
      <c r="AF17" s="102">
        <f>+$AA17*R17</f>
        <v>0</v>
      </c>
      <c r="AG17" s="102">
        <f>+$AA17*S17</f>
        <v>0</v>
      </c>
      <c r="AH17" s="102">
        <f>+$AA17*T17</f>
        <v>18092.020050168096</v>
      </c>
      <c r="AI17" s="102">
        <f>+$AA17*U17</f>
        <v>0</v>
      </c>
      <c r="AJ17" s="102">
        <f>+$AA17*V17</f>
        <v>12922.869949831904</v>
      </c>
      <c r="AK17" s="102">
        <f>+$AA17*W17</f>
        <v>0</v>
      </c>
      <c r="AL17" s="102">
        <f>+$AA17*X17</f>
        <v>0</v>
      </c>
      <c r="AM17" s="102">
        <f>+SUM(AB17:AL17)-AA17</f>
        <v>0</v>
      </c>
      <c r="AN17" s="103">
        <f>+Z17-AA17</f>
        <v>0</v>
      </c>
      <c r="AO17" s="102">
        <f>+$AN17*N17</f>
        <v>0</v>
      </c>
      <c r="AP17" s="102">
        <f>+$AN17*O17</f>
        <v>0</v>
      </c>
      <c r="AQ17" s="102">
        <f>+$AN17*P17</f>
        <v>0</v>
      </c>
      <c r="AR17" s="102">
        <f>+$AN17*Q17</f>
        <v>0</v>
      </c>
      <c r="AS17" s="102">
        <f>+$AN17*R17</f>
        <v>0</v>
      </c>
      <c r="AT17" s="102">
        <f>+$AN17*S17</f>
        <v>0</v>
      </c>
      <c r="AU17" s="102">
        <f>+$AN17*T17</f>
        <v>0</v>
      </c>
      <c r="AV17" s="102">
        <f>+$AN17*U17</f>
        <v>0</v>
      </c>
      <c r="AW17" s="102">
        <f>+$AN17*V17</f>
        <v>0</v>
      </c>
      <c r="AX17" s="102">
        <f>+$AN17*W17</f>
        <v>0</v>
      </c>
      <c r="AY17" s="102">
        <f>+$AN17*X17</f>
        <v>0</v>
      </c>
      <c r="AZ17" s="102"/>
    </row>
    <row r="18" spans="1:52" x14ac:dyDescent="0.2">
      <c r="A18" s="99" t="s">
        <v>286</v>
      </c>
      <c r="B18" s="5" t="s">
        <v>103</v>
      </c>
      <c r="C18" s="10"/>
      <c r="D18" s="10"/>
      <c r="E18" s="5" t="s">
        <v>102</v>
      </c>
      <c r="F18" s="5" t="s">
        <v>101</v>
      </c>
      <c r="G18" s="6">
        <v>46112</v>
      </c>
      <c r="H18" s="37" t="s">
        <v>100</v>
      </c>
      <c r="I18" s="4"/>
      <c r="J18" s="4"/>
      <c r="K18" s="4"/>
      <c r="L18" s="10" t="s">
        <v>241</v>
      </c>
      <c r="M18" s="48" t="s">
        <v>480</v>
      </c>
      <c r="N18" s="7">
        <v>0</v>
      </c>
      <c r="O18" s="7">
        <v>0</v>
      </c>
      <c r="P18" s="7"/>
      <c r="Q18" s="7">
        <v>0</v>
      </c>
      <c r="R18" s="7">
        <v>0</v>
      </c>
      <c r="S18" s="7">
        <v>0</v>
      </c>
      <c r="T18" s="7">
        <v>0.26956521739130435</v>
      </c>
      <c r="U18" s="7">
        <v>0</v>
      </c>
      <c r="V18" s="7">
        <v>0.73043478260869577</v>
      </c>
      <c r="W18" s="7"/>
      <c r="X18" s="7"/>
      <c r="Y18" s="100">
        <f>SUM(N18:X18)</f>
        <v>1</v>
      </c>
      <c r="Z18" s="23">
        <v>56.09</v>
      </c>
      <c r="AA18" s="101">
        <v>56.09</v>
      </c>
      <c r="AB18" s="102">
        <f>+$AA18*N18</f>
        <v>0</v>
      </c>
      <c r="AC18" s="102">
        <f>+$AA18*O18</f>
        <v>0</v>
      </c>
      <c r="AD18" s="102">
        <f>+$AA18*P18</f>
        <v>0</v>
      </c>
      <c r="AE18" s="102">
        <f>+$AA18*Q18</f>
        <v>0</v>
      </c>
      <c r="AF18" s="102">
        <f>+$AA18*R18</f>
        <v>0</v>
      </c>
      <c r="AG18" s="102">
        <f>+$AA18*S18</f>
        <v>0</v>
      </c>
      <c r="AH18" s="102">
        <f>+$AA18*T18</f>
        <v>15.119913043478261</v>
      </c>
      <c r="AI18" s="102">
        <f>+$AA18*U18</f>
        <v>0</v>
      </c>
      <c r="AJ18" s="102">
        <f>+$AA18*V18</f>
        <v>40.970086956521747</v>
      </c>
      <c r="AK18" s="102">
        <f>+$AA18*W18</f>
        <v>0</v>
      </c>
      <c r="AL18" s="102">
        <f>+$AA18*X18</f>
        <v>0</v>
      </c>
      <c r="AM18" s="102">
        <f>+SUM(AB18:AL18)-AA18</f>
        <v>0</v>
      </c>
      <c r="AN18" s="103">
        <f>+Z18-AA18</f>
        <v>0</v>
      </c>
      <c r="AO18" s="102">
        <f>+$AN18*N18</f>
        <v>0</v>
      </c>
      <c r="AP18" s="102">
        <f>+$AN18*O18</f>
        <v>0</v>
      </c>
      <c r="AQ18" s="102">
        <f>+$AN18*P18</f>
        <v>0</v>
      </c>
      <c r="AR18" s="102">
        <f>+$AN18*Q18</f>
        <v>0</v>
      </c>
      <c r="AS18" s="102">
        <f>+$AN18*R18</f>
        <v>0</v>
      </c>
      <c r="AT18" s="102">
        <f>+$AN18*S18</f>
        <v>0</v>
      </c>
      <c r="AU18" s="102">
        <f>+$AN18*T18</f>
        <v>0</v>
      </c>
      <c r="AV18" s="102">
        <f>+$AN18*U18</f>
        <v>0</v>
      </c>
      <c r="AW18" s="102">
        <f>+$AN18*V18</f>
        <v>0</v>
      </c>
      <c r="AX18" s="102">
        <f>+$AN18*W18</f>
        <v>0</v>
      </c>
      <c r="AY18" s="102">
        <f>+$AN18*X18</f>
        <v>0</v>
      </c>
      <c r="AZ18" s="102">
        <f>+SUM(AO18:AW18)-AN18</f>
        <v>0</v>
      </c>
    </row>
    <row r="19" spans="1:52" x14ac:dyDescent="0.2">
      <c r="A19" s="99" t="s">
        <v>287</v>
      </c>
      <c r="B19" s="25" t="s">
        <v>261</v>
      </c>
      <c r="C19" s="10"/>
      <c r="D19" s="10" t="s">
        <v>481</v>
      </c>
      <c r="E19" s="25">
        <v>2021</v>
      </c>
      <c r="F19" s="25">
        <v>20233</v>
      </c>
      <c r="G19" s="26">
        <v>46222</v>
      </c>
      <c r="H19" s="38">
        <v>8327190692</v>
      </c>
      <c r="I19" s="27"/>
      <c r="J19" s="27" t="s">
        <v>244</v>
      </c>
      <c r="K19" s="27" t="s">
        <v>243</v>
      </c>
      <c r="L19" s="25" t="s">
        <v>241</v>
      </c>
      <c r="M19" s="49" t="s">
        <v>474</v>
      </c>
      <c r="N19" s="28"/>
      <c r="O19" s="28"/>
      <c r="P19" s="28">
        <v>0.46273776185850407</v>
      </c>
      <c r="Q19" s="28">
        <v>0.37744399075440499</v>
      </c>
      <c r="R19" s="28">
        <v>0.15981824738709091</v>
      </c>
      <c r="S19" s="28"/>
      <c r="T19" s="28">
        <v>0</v>
      </c>
      <c r="U19" s="28"/>
      <c r="V19" s="28">
        <v>0</v>
      </c>
      <c r="W19" s="28">
        <v>0</v>
      </c>
      <c r="X19" s="28">
        <v>0</v>
      </c>
      <c r="Y19" s="100">
        <f>SUM(N19:X19)</f>
        <v>1</v>
      </c>
      <c r="Z19" s="29">
        <v>21320.49</v>
      </c>
      <c r="AA19" s="104">
        <v>21320.49</v>
      </c>
      <c r="AB19" s="102">
        <f>+$AA19*N19</f>
        <v>0</v>
      </c>
      <c r="AC19" s="102">
        <f>+$AA19*O19</f>
        <v>0</v>
      </c>
      <c r="AD19" s="102">
        <f>+$AA19*P19</f>
        <v>9865.7958243266185</v>
      </c>
      <c r="AE19" s="102">
        <f>+$AA19*Q19</f>
        <v>8047.290830439385</v>
      </c>
      <c r="AF19" s="102">
        <f>+$AA19*R19</f>
        <v>3407.4033452339982</v>
      </c>
      <c r="AG19" s="102">
        <f>+$AA19*S19</f>
        <v>0</v>
      </c>
      <c r="AH19" s="102">
        <f>+$AA19*T19</f>
        <v>0</v>
      </c>
      <c r="AI19" s="102">
        <f>+$AA19*U19</f>
        <v>0</v>
      </c>
      <c r="AJ19" s="102">
        <f>+$AA19*V19</f>
        <v>0</v>
      </c>
      <c r="AK19" s="102">
        <f>+$AA19*W19</f>
        <v>0</v>
      </c>
      <c r="AL19" s="102">
        <f>+$AA19*X19</f>
        <v>0</v>
      </c>
      <c r="AM19" s="102">
        <f>+SUM(AB19:AL19)-AA19</f>
        <v>0</v>
      </c>
      <c r="AN19" s="103">
        <f>+Z19-AA19</f>
        <v>0</v>
      </c>
      <c r="AO19" s="102">
        <f>+$AN19*N19</f>
        <v>0</v>
      </c>
      <c r="AP19" s="102">
        <f>+$AN19*O19</f>
        <v>0</v>
      </c>
      <c r="AQ19" s="102">
        <f>+$AN19*P19</f>
        <v>0</v>
      </c>
      <c r="AR19" s="102">
        <f>+$AN19*Q19</f>
        <v>0</v>
      </c>
      <c r="AS19" s="102">
        <f>+$AN19*R19</f>
        <v>0</v>
      </c>
      <c r="AT19" s="102">
        <f>+$AN19*S19</f>
        <v>0</v>
      </c>
      <c r="AU19" s="102">
        <f>+$AN19*T19</f>
        <v>0</v>
      </c>
      <c r="AV19" s="102">
        <f>+$AN19*U19</f>
        <v>0</v>
      </c>
      <c r="AW19" s="102">
        <f>+$AN19*V19</f>
        <v>0</v>
      </c>
      <c r="AX19" s="102">
        <f>+$AN19*W19</f>
        <v>0</v>
      </c>
      <c r="AY19" s="102">
        <f>+$AN19*X19</f>
        <v>0</v>
      </c>
      <c r="AZ19" s="102"/>
    </row>
    <row r="20" spans="1:52" x14ac:dyDescent="0.2">
      <c r="A20" s="99" t="s">
        <v>288</v>
      </c>
      <c r="B20" s="25" t="s">
        <v>260</v>
      </c>
      <c r="C20" s="10"/>
      <c r="D20" s="10" t="s">
        <v>481</v>
      </c>
      <c r="E20" s="25">
        <v>2021</v>
      </c>
      <c r="F20" s="25">
        <v>23844</v>
      </c>
      <c r="G20" s="26">
        <v>46295</v>
      </c>
      <c r="H20" s="38" t="s">
        <v>259</v>
      </c>
      <c r="I20" s="27"/>
      <c r="J20" s="27" t="s">
        <v>244</v>
      </c>
      <c r="K20" s="27" t="s">
        <v>243</v>
      </c>
      <c r="L20" s="25" t="s">
        <v>241</v>
      </c>
      <c r="M20" s="49" t="s">
        <v>474</v>
      </c>
      <c r="N20" s="28"/>
      <c r="O20" s="28"/>
      <c r="P20" s="28">
        <v>0</v>
      </c>
      <c r="Q20" s="28">
        <v>0</v>
      </c>
      <c r="R20" s="28">
        <v>0</v>
      </c>
      <c r="S20" s="28"/>
      <c r="T20" s="28">
        <v>0</v>
      </c>
      <c r="U20" s="28"/>
      <c r="V20" s="28">
        <v>0</v>
      </c>
      <c r="W20" s="28">
        <v>1</v>
      </c>
      <c r="X20" s="28">
        <v>0</v>
      </c>
      <c r="Y20" s="100">
        <f>SUM(N20:X20)</f>
        <v>1</v>
      </c>
      <c r="Z20" s="29">
        <v>3380.87</v>
      </c>
      <c r="AA20" s="104">
        <v>3380.87</v>
      </c>
      <c r="AB20" s="102">
        <f>+$AA20*N20</f>
        <v>0</v>
      </c>
      <c r="AC20" s="102">
        <f>+$AA20*O20</f>
        <v>0</v>
      </c>
      <c r="AD20" s="102">
        <f>+$AA20*P20</f>
        <v>0</v>
      </c>
      <c r="AE20" s="102">
        <f>+$AA20*Q20</f>
        <v>0</v>
      </c>
      <c r="AF20" s="102">
        <f>+$AA20*R20</f>
        <v>0</v>
      </c>
      <c r="AG20" s="102">
        <f>+$AA20*S20</f>
        <v>0</v>
      </c>
      <c r="AH20" s="102">
        <f>+$AA20*T20</f>
        <v>0</v>
      </c>
      <c r="AI20" s="102">
        <f>+$AA20*U20</f>
        <v>0</v>
      </c>
      <c r="AJ20" s="102">
        <f>+$AA20*V20</f>
        <v>0</v>
      </c>
      <c r="AK20" s="102">
        <f>+$AA20*W20</f>
        <v>3380.87</v>
      </c>
      <c r="AL20" s="102">
        <f>+$AA20*X20</f>
        <v>0</v>
      </c>
      <c r="AM20" s="102">
        <f>+SUM(AB20:AL20)-AA20</f>
        <v>0</v>
      </c>
      <c r="AN20" s="103">
        <f>+Z20-AA20</f>
        <v>0</v>
      </c>
      <c r="AO20" s="102">
        <f>+$AN20*N20</f>
        <v>0</v>
      </c>
      <c r="AP20" s="102">
        <f>+$AN20*O20</f>
        <v>0</v>
      </c>
      <c r="AQ20" s="102">
        <f>+$AN20*P20</f>
        <v>0</v>
      </c>
      <c r="AR20" s="102">
        <f>+$AN20*Q20</f>
        <v>0</v>
      </c>
      <c r="AS20" s="102">
        <f>+$AN20*R20</f>
        <v>0</v>
      </c>
      <c r="AT20" s="102">
        <f>+$AN20*S20</f>
        <v>0</v>
      </c>
      <c r="AU20" s="102">
        <f>+$AN20*T20</f>
        <v>0</v>
      </c>
      <c r="AV20" s="102">
        <f>+$AN20*U20</f>
        <v>0</v>
      </c>
      <c r="AW20" s="102">
        <f>+$AN20*V20</f>
        <v>0</v>
      </c>
      <c r="AX20" s="102">
        <f>+$AN20*W20</f>
        <v>0</v>
      </c>
      <c r="AY20" s="102">
        <f>+$AN20*X20</f>
        <v>0</v>
      </c>
      <c r="AZ20" s="102"/>
    </row>
    <row r="21" spans="1:52" x14ac:dyDescent="0.2">
      <c r="A21" s="99" t="s">
        <v>289</v>
      </c>
      <c r="B21" s="10" t="s">
        <v>200</v>
      </c>
      <c r="C21" s="10"/>
      <c r="D21" s="10"/>
      <c r="E21" s="10">
        <v>2022</v>
      </c>
      <c r="F21" s="10">
        <v>1077</v>
      </c>
      <c r="G21" s="11">
        <v>46461</v>
      </c>
      <c r="H21" s="12" t="s">
        <v>199</v>
      </c>
      <c r="I21" s="9" t="s">
        <v>108</v>
      </c>
      <c r="J21" s="9" t="s">
        <v>244</v>
      </c>
      <c r="K21" s="9" t="s">
        <v>243</v>
      </c>
      <c r="L21" s="9"/>
      <c r="M21" s="49" t="s">
        <v>474</v>
      </c>
      <c r="N21" s="8">
        <v>0</v>
      </c>
      <c r="O21" s="8">
        <v>0</v>
      </c>
      <c r="P21" s="8"/>
      <c r="Q21" s="8">
        <v>0</v>
      </c>
      <c r="R21" s="8">
        <v>0.36842105263157893</v>
      </c>
      <c r="S21" s="8">
        <v>0</v>
      </c>
      <c r="T21" s="8">
        <v>0</v>
      </c>
      <c r="U21" s="8">
        <v>0</v>
      </c>
      <c r="V21" s="8">
        <v>0.63157894736842102</v>
      </c>
      <c r="W21" s="8"/>
      <c r="X21" s="8"/>
      <c r="Y21" s="100">
        <f>SUM(N21:X21)</f>
        <v>1</v>
      </c>
      <c r="Z21" s="23">
        <v>5246</v>
      </c>
      <c r="AA21" s="101">
        <v>4171.66</v>
      </c>
      <c r="AB21" s="102">
        <f>+$AA21*N21</f>
        <v>0</v>
      </c>
      <c r="AC21" s="102">
        <f>+$AA21*O21</f>
        <v>0</v>
      </c>
      <c r="AD21" s="102">
        <f>+$AA21*P21</f>
        <v>0</v>
      </c>
      <c r="AE21" s="102">
        <f>+$AA21*Q21</f>
        <v>0</v>
      </c>
      <c r="AF21" s="102">
        <f>+$AA21*R21</f>
        <v>1536.9273684210525</v>
      </c>
      <c r="AG21" s="102">
        <f>+$AA21*S21</f>
        <v>0</v>
      </c>
      <c r="AH21" s="102">
        <f>+$AA21*T21</f>
        <v>0</v>
      </c>
      <c r="AI21" s="102">
        <f>+$AA21*U21</f>
        <v>0</v>
      </c>
      <c r="AJ21" s="102">
        <f>+$AA21*V21</f>
        <v>2634.7326315789473</v>
      </c>
      <c r="AK21" s="102">
        <f>+$AA21*W21</f>
        <v>0</v>
      </c>
      <c r="AL21" s="102">
        <f>+$AA21*X21</f>
        <v>0</v>
      </c>
      <c r="AM21" s="102">
        <f>+SUM(AB21:AL21)-AA21</f>
        <v>0</v>
      </c>
      <c r="AN21" s="103">
        <f>+Z21-AA21</f>
        <v>1074.3400000000001</v>
      </c>
      <c r="AO21" s="102">
        <f>+$AN21*N21</f>
        <v>0</v>
      </c>
      <c r="AP21" s="102">
        <f>+$AN21*O21</f>
        <v>0</v>
      </c>
      <c r="AQ21" s="102">
        <f>+$AN21*P21</f>
        <v>0</v>
      </c>
      <c r="AR21" s="102">
        <f>+$AN21*Q21</f>
        <v>0</v>
      </c>
      <c r="AS21" s="102">
        <f>+$AN21*R21</f>
        <v>395.80947368421056</v>
      </c>
      <c r="AT21" s="102">
        <f>+$AN21*S21</f>
        <v>0</v>
      </c>
      <c r="AU21" s="102">
        <f>+$AN21*T21</f>
        <v>0</v>
      </c>
      <c r="AV21" s="102">
        <f>+$AN21*U21</f>
        <v>0</v>
      </c>
      <c r="AW21" s="102">
        <f>+$AN21*V21</f>
        <v>678.53052631578953</v>
      </c>
      <c r="AX21" s="102">
        <f>+$AN21*W21</f>
        <v>0</v>
      </c>
      <c r="AY21" s="102">
        <f>+$AN21*X21</f>
        <v>0</v>
      </c>
      <c r="AZ21" s="102">
        <f>+SUM(AO21:AW21)-AN21</f>
        <v>0</v>
      </c>
    </row>
    <row r="22" spans="1:52" x14ac:dyDescent="0.2">
      <c r="A22" s="99" t="s">
        <v>290</v>
      </c>
      <c r="B22" s="25" t="s">
        <v>258</v>
      </c>
      <c r="C22" s="10"/>
      <c r="D22" s="10" t="s">
        <v>481</v>
      </c>
      <c r="E22" s="25">
        <v>2022</v>
      </c>
      <c r="F22" s="25">
        <v>1082</v>
      </c>
      <c r="G22" s="26">
        <v>46456</v>
      </c>
      <c r="H22" s="38" t="s">
        <v>257</v>
      </c>
      <c r="I22" s="27"/>
      <c r="J22" s="27" t="s">
        <v>244</v>
      </c>
      <c r="K22" s="27" t="s">
        <v>243</v>
      </c>
      <c r="L22" s="27"/>
      <c r="M22" s="49" t="s">
        <v>474</v>
      </c>
      <c r="N22" s="30"/>
      <c r="O22" s="30"/>
      <c r="P22" s="28">
        <v>0</v>
      </c>
      <c r="Q22" s="28">
        <v>0</v>
      </c>
      <c r="R22" s="28">
        <v>0</v>
      </c>
      <c r="S22" s="28"/>
      <c r="T22" s="28">
        <v>0.20283387608330827</v>
      </c>
      <c r="U22" s="28"/>
      <c r="V22" s="28">
        <v>0.79716612391669173</v>
      </c>
      <c r="W22" s="28">
        <v>0</v>
      </c>
      <c r="X22" s="28">
        <v>0</v>
      </c>
      <c r="Y22" s="100">
        <f>SUM(N22:X22)</f>
        <v>1</v>
      </c>
      <c r="Z22" s="29">
        <v>535973.78</v>
      </c>
      <c r="AA22" s="104">
        <v>535973.78</v>
      </c>
      <c r="AB22" s="102">
        <f>+$AA22*N22</f>
        <v>0</v>
      </c>
      <c r="AC22" s="102">
        <f>+$AA22*O22</f>
        <v>0</v>
      </c>
      <c r="AD22" s="102">
        <f>+$AA22*P22</f>
        <v>0</v>
      </c>
      <c r="AE22" s="102">
        <f>+$AA22*Q22</f>
        <v>0</v>
      </c>
      <c r="AF22" s="102">
        <f>+$AA22*R22</f>
        <v>0</v>
      </c>
      <c r="AG22" s="102">
        <f>+$AA22*S22</f>
        <v>0</v>
      </c>
      <c r="AH22" s="102">
        <f>+$AA22*T22</f>
        <v>108713.63927642234</v>
      </c>
      <c r="AI22" s="102">
        <f>+$AA22*U22</f>
        <v>0</v>
      </c>
      <c r="AJ22" s="102">
        <f>+$AA22*V22</f>
        <v>427260.1407235777</v>
      </c>
      <c r="AK22" s="102">
        <f>+$AA22*W22</f>
        <v>0</v>
      </c>
      <c r="AL22" s="102">
        <f>+$AA22*X22</f>
        <v>0</v>
      </c>
      <c r="AM22" s="102">
        <f>+SUM(AB22:AL22)-AA22</f>
        <v>0</v>
      </c>
      <c r="AN22" s="103">
        <f>+Z22-AA22</f>
        <v>0</v>
      </c>
      <c r="AO22" s="102">
        <f>+$AN22*N22</f>
        <v>0</v>
      </c>
      <c r="AP22" s="102">
        <f>+$AN22*O22</f>
        <v>0</v>
      </c>
      <c r="AQ22" s="102">
        <f>+$AN22*P22</f>
        <v>0</v>
      </c>
      <c r="AR22" s="102">
        <f>+$AN22*Q22</f>
        <v>0</v>
      </c>
      <c r="AS22" s="102">
        <f>+$AN22*R22</f>
        <v>0</v>
      </c>
      <c r="AT22" s="102">
        <f>+$AN22*S22</f>
        <v>0</v>
      </c>
      <c r="AU22" s="102">
        <f>+$AN22*T22</f>
        <v>0</v>
      </c>
      <c r="AV22" s="102">
        <f>+$AN22*U22</f>
        <v>0</v>
      </c>
      <c r="AW22" s="102">
        <f>+$AN22*V22</f>
        <v>0</v>
      </c>
      <c r="AX22" s="102">
        <f>+$AN22*W22</f>
        <v>0</v>
      </c>
      <c r="AY22" s="102">
        <f>+$AN22*X22</f>
        <v>0</v>
      </c>
      <c r="AZ22" s="102"/>
    </row>
    <row r="23" spans="1:52" x14ac:dyDescent="0.2">
      <c r="A23" s="99" t="s">
        <v>291</v>
      </c>
      <c r="B23" s="10" t="s">
        <v>198</v>
      </c>
      <c r="C23" s="10"/>
      <c r="D23" s="10"/>
      <c r="E23" s="10">
        <v>2022</v>
      </c>
      <c r="F23" s="10">
        <v>2204</v>
      </c>
      <c r="G23" s="11">
        <v>46955</v>
      </c>
      <c r="H23" s="12" t="s">
        <v>192</v>
      </c>
      <c r="I23" s="9" t="s">
        <v>108</v>
      </c>
      <c r="J23" s="9" t="s">
        <v>244</v>
      </c>
      <c r="K23" s="9" t="s">
        <v>243</v>
      </c>
      <c r="L23" s="9"/>
      <c r="M23" s="49" t="s">
        <v>474</v>
      </c>
      <c r="N23" s="8">
        <v>0</v>
      </c>
      <c r="O23" s="8">
        <v>0</v>
      </c>
      <c r="P23" s="8"/>
      <c r="Q23" s="8">
        <v>1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/>
      <c r="X23" s="8"/>
      <c r="Y23" s="100">
        <f>SUM(N23:X23)</f>
        <v>1</v>
      </c>
      <c r="Z23" s="23">
        <v>10492</v>
      </c>
      <c r="AA23" s="101">
        <v>4018.45</v>
      </c>
      <c r="AB23" s="102">
        <f>+$AA23*N23</f>
        <v>0</v>
      </c>
      <c r="AC23" s="102">
        <f>+$AA23*O23</f>
        <v>0</v>
      </c>
      <c r="AD23" s="102">
        <f>+$AA23*P23</f>
        <v>0</v>
      </c>
      <c r="AE23" s="102">
        <f>+$AA23*Q23</f>
        <v>4018.45</v>
      </c>
      <c r="AF23" s="102">
        <f>+$AA23*R23</f>
        <v>0</v>
      </c>
      <c r="AG23" s="102">
        <f>+$AA23*S23</f>
        <v>0</v>
      </c>
      <c r="AH23" s="102">
        <f>+$AA23*T23</f>
        <v>0</v>
      </c>
      <c r="AI23" s="102">
        <f>+$AA23*U23</f>
        <v>0</v>
      </c>
      <c r="AJ23" s="102">
        <f>+$AA23*V23</f>
        <v>0</v>
      </c>
      <c r="AK23" s="102">
        <f>+$AA23*W23</f>
        <v>0</v>
      </c>
      <c r="AL23" s="102">
        <f>+$AA23*X23</f>
        <v>0</v>
      </c>
      <c r="AM23" s="102">
        <f>+SUM(AB23:AL23)-AA23</f>
        <v>0</v>
      </c>
      <c r="AN23" s="103">
        <f>+Z23-AA23</f>
        <v>6473.55</v>
      </c>
      <c r="AO23" s="102">
        <f>+$AN23*N23</f>
        <v>0</v>
      </c>
      <c r="AP23" s="102">
        <f>+$AN23*O23</f>
        <v>0</v>
      </c>
      <c r="AQ23" s="102">
        <f>+$AN23*P23</f>
        <v>0</v>
      </c>
      <c r="AR23" s="102">
        <f>+$AN23*Q23</f>
        <v>6473.55</v>
      </c>
      <c r="AS23" s="102">
        <f>+$AN23*R23</f>
        <v>0</v>
      </c>
      <c r="AT23" s="102">
        <f>+$AN23*S23</f>
        <v>0</v>
      </c>
      <c r="AU23" s="102">
        <f>+$AN23*T23</f>
        <v>0</v>
      </c>
      <c r="AV23" s="102">
        <f>+$AN23*U23</f>
        <v>0</v>
      </c>
      <c r="AW23" s="102">
        <f>+$AN23*V23</f>
        <v>0</v>
      </c>
      <c r="AX23" s="102">
        <f>+$AN23*W23</f>
        <v>0</v>
      </c>
      <c r="AY23" s="102">
        <f>+$AN23*X23</f>
        <v>0</v>
      </c>
      <c r="AZ23" s="102">
        <f>+SUM(AO23:AW23)-AN23</f>
        <v>0</v>
      </c>
    </row>
    <row r="24" spans="1:52" x14ac:dyDescent="0.2">
      <c r="A24" s="99" t="s">
        <v>292</v>
      </c>
      <c r="B24" s="10" t="s">
        <v>197</v>
      </c>
      <c r="C24" s="10"/>
      <c r="D24" s="10"/>
      <c r="E24" s="10">
        <v>2022</v>
      </c>
      <c r="F24" s="10">
        <v>2271</v>
      </c>
      <c r="G24" s="11">
        <v>46537</v>
      </c>
      <c r="H24" s="12" t="s">
        <v>196</v>
      </c>
      <c r="I24" s="9" t="s">
        <v>108</v>
      </c>
      <c r="J24" s="9" t="s">
        <v>244</v>
      </c>
      <c r="K24" s="9" t="s">
        <v>243</v>
      </c>
      <c r="L24" s="9"/>
      <c r="M24" s="49" t="s">
        <v>474</v>
      </c>
      <c r="N24" s="8">
        <v>0</v>
      </c>
      <c r="O24" s="8">
        <v>0</v>
      </c>
      <c r="P24" s="8"/>
      <c r="Q24" s="8">
        <v>1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/>
      <c r="X24" s="8"/>
      <c r="Y24" s="100">
        <f>SUM(N24:X24)</f>
        <v>1</v>
      </c>
      <c r="Z24" s="23">
        <v>316653.98</v>
      </c>
      <c r="AA24" s="101">
        <v>216034.96</v>
      </c>
      <c r="AB24" s="102">
        <f>+$AA24*N24</f>
        <v>0</v>
      </c>
      <c r="AC24" s="102">
        <f>+$AA24*O24</f>
        <v>0</v>
      </c>
      <c r="AD24" s="102">
        <f>+$AA24*P24</f>
        <v>0</v>
      </c>
      <c r="AE24" s="102">
        <f>+$AA24*Q24</f>
        <v>216034.96</v>
      </c>
      <c r="AF24" s="102">
        <f>+$AA24*R24</f>
        <v>0</v>
      </c>
      <c r="AG24" s="102">
        <f>+$AA24*S24</f>
        <v>0</v>
      </c>
      <c r="AH24" s="102">
        <f>+$AA24*T24</f>
        <v>0</v>
      </c>
      <c r="AI24" s="102">
        <f>+$AA24*U24</f>
        <v>0</v>
      </c>
      <c r="AJ24" s="102">
        <f>+$AA24*V24</f>
        <v>0</v>
      </c>
      <c r="AK24" s="102">
        <f>+$AA24*W24</f>
        <v>0</v>
      </c>
      <c r="AL24" s="102">
        <f>+$AA24*X24</f>
        <v>0</v>
      </c>
      <c r="AM24" s="102">
        <f>+SUM(AB24:AL24)-AA24</f>
        <v>0</v>
      </c>
      <c r="AN24" s="103">
        <f>+Z24-AA24</f>
        <v>100619.01999999999</v>
      </c>
      <c r="AO24" s="102">
        <f>+$AN24*N24</f>
        <v>0</v>
      </c>
      <c r="AP24" s="102">
        <f>+$AN24*O24</f>
        <v>0</v>
      </c>
      <c r="AQ24" s="102">
        <f>+$AN24*P24</f>
        <v>0</v>
      </c>
      <c r="AR24" s="102">
        <f>+$AN24*Q24</f>
        <v>100619.01999999999</v>
      </c>
      <c r="AS24" s="102">
        <f>+$AN24*R24</f>
        <v>0</v>
      </c>
      <c r="AT24" s="102">
        <f>+$AN24*S24</f>
        <v>0</v>
      </c>
      <c r="AU24" s="102">
        <f>+$AN24*T24</f>
        <v>0</v>
      </c>
      <c r="AV24" s="102">
        <f>+$AN24*U24</f>
        <v>0</v>
      </c>
      <c r="AW24" s="102">
        <f>+$AN24*V24</f>
        <v>0</v>
      </c>
      <c r="AX24" s="102">
        <f>+$AN24*W24</f>
        <v>0</v>
      </c>
      <c r="AY24" s="102">
        <f>+$AN24*X24</f>
        <v>0</v>
      </c>
      <c r="AZ24" s="102">
        <f>+SUM(AO24:AW24)-AN24</f>
        <v>0</v>
      </c>
    </row>
    <row r="25" spans="1:52" x14ac:dyDescent="0.2">
      <c r="A25" s="99" t="s">
        <v>293</v>
      </c>
      <c r="B25" s="10" t="s">
        <v>195</v>
      </c>
      <c r="C25" s="10"/>
      <c r="D25" s="10"/>
      <c r="E25" s="10">
        <v>2022</v>
      </c>
      <c r="F25" s="10">
        <v>564</v>
      </c>
      <c r="G25" s="11">
        <v>46573</v>
      </c>
      <c r="H25" s="12" t="s">
        <v>189</v>
      </c>
      <c r="I25" s="9" t="s">
        <v>108</v>
      </c>
      <c r="J25" s="9" t="s">
        <v>244</v>
      </c>
      <c r="K25" s="9" t="s">
        <v>243</v>
      </c>
      <c r="L25" s="9"/>
      <c r="M25" s="49" t="s">
        <v>474</v>
      </c>
      <c r="N25" s="8">
        <v>0</v>
      </c>
      <c r="O25" s="8">
        <v>0</v>
      </c>
      <c r="P25" s="8"/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1</v>
      </c>
      <c r="W25" s="8"/>
      <c r="X25" s="8"/>
      <c r="Y25" s="100">
        <f>SUM(N25:X25)</f>
        <v>1</v>
      </c>
      <c r="Z25" s="23">
        <v>14184.26</v>
      </c>
      <c r="AA25" s="101">
        <v>9066.99</v>
      </c>
      <c r="AB25" s="102">
        <f>+$AA25*N25</f>
        <v>0</v>
      </c>
      <c r="AC25" s="102">
        <f>+$AA25*O25</f>
        <v>0</v>
      </c>
      <c r="AD25" s="102">
        <f>+$AA25*P25</f>
        <v>0</v>
      </c>
      <c r="AE25" s="102">
        <f>+$AA25*Q25</f>
        <v>0</v>
      </c>
      <c r="AF25" s="102">
        <f>+$AA25*R25</f>
        <v>0</v>
      </c>
      <c r="AG25" s="102">
        <f>+$AA25*S25</f>
        <v>0</v>
      </c>
      <c r="AH25" s="102">
        <f>+$AA25*T25</f>
        <v>0</v>
      </c>
      <c r="AI25" s="102">
        <f>+$AA25*U25</f>
        <v>0</v>
      </c>
      <c r="AJ25" s="102">
        <f>+$AA25*V25</f>
        <v>9066.99</v>
      </c>
      <c r="AK25" s="102">
        <f>+$AA25*W25</f>
        <v>0</v>
      </c>
      <c r="AL25" s="102">
        <f>+$AA25*X25</f>
        <v>0</v>
      </c>
      <c r="AM25" s="102">
        <f>+SUM(AB25:AL25)-AA25</f>
        <v>0</v>
      </c>
      <c r="AN25" s="103">
        <f>+Z25-AA25</f>
        <v>5117.2700000000004</v>
      </c>
      <c r="AO25" s="102">
        <f>+$AN25*N25</f>
        <v>0</v>
      </c>
      <c r="AP25" s="102">
        <f>+$AN25*O25</f>
        <v>0</v>
      </c>
      <c r="AQ25" s="102">
        <f>+$AN25*P25</f>
        <v>0</v>
      </c>
      <c r="AR25" s="102">
        <f>+$AN25*Q25</f>
        <v>0</v>
      </c>
      <c r="AS25" s="102">
        <f>+$AN25*R25</f>
        <v>0</v>
      </c>
      <c r="AT25" s="102">
        <f>+$AN25*S25</f>
        <v>0</v>
      </c>
      <c r="AU25" s="102">
        <f>+$AN25*T25</f>
        <v>0</v>
      </c>
      <c r="AV25" s="102">
        <f>+$AN25*U25</f>
        <v>0</v>
      </c>
      <c r="AW25" s="102">
        <f>+$AN25*V25</f>
        <v>5117.2700000000004</v>
      </c>
      <c r="AX25" s="102">
        <f>+$AN25*W25</f>
        <v>0</v>
      </c>
      <c r="AY25" s="102">
        <f>+$AN25*X25</f>
        <v>0</v>
      </c>
      <c r="AZ25" s="102">
        <f>+SUM(AO25:AW25)-AN25</f>
        <v>0</v>
      </c>
    </row>
    <row r="26" spans="1:52" x14ac:dyDescent="0.2">
      <c r="A26" s="99" t="s">
        <v>294</v>
      </c>
      <c r="B26" s="10" t="s">
        <v>194</v>
      </c>
      <c r="C26" s="10"/>
      <c r="D26" s="10"/>
      <c r="E26" s="10">
        <v>2022</v>
      </c>
      <c r="F26" s="10">
        <v>5732</v>
      </c>
      <c r="G26" s="11">
        <v>46544</v>
      </c>
      <c r="H26" s="12" t="s">
        <v>135</v>
      </c>
      <c r="I26" s="9" t="s">
        <v>108</v>
      </c>
      <c r="J26" s="9" t="s">
        <v>244</v>
      </c>
      <c r="K26" s="9" t="s">
        <v>243</v>
      </c>
      <c r="L26" s="9"/>
      <c r="M26" s="49" t="s">
        <v>474</v>
      </c>
      <c r="N26" s="8">
        <v>0</v>
      </c>
      <c r="O26" s="8">
        <v>0</v>
      </c>
      <c r="P26" s="8"/>
      <c r="Q26" s="8">
        <v>1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/>
      <c r="X26" s="8"/>
      <c r="Y26" s="100">
        <f>SUM(N26:X26)</f>
        <v>1</v>
      </c>
      <c r="Z26" s="23">
        <v>117937</v>
      </c>
      <c r="AA26" s="101">
        <v>79422.52</v>
      </c>
      <c r="AB26" s="102">
        <f>+$AA26*N26</f>
        <v>0</v>
      </c>
      <c r="AC26" s="102">
        <f>+$AA26*O26</f>
        <v>0</v>
      </c>
      <c r="AD26" s="102">
        <f>+$AA26*P26</f>
        <v>0</v>
      </c>
      <c r="AE26" s="102">
        <f>+$AA26*Q26</f>
        <v>79422.52</v>
      </c>
      <c r="AF26" s="102">
        <f>+$AA26*R26</f>
        <v>0</v>
      </c>
      <c r="AG26" s="102">
        <f>+$AA26*S26</f>
        <v>0</v>
      </c>
      <c r="AH26" s="102">
        <f>+$AA26*T26</f>
        <v>0</v>
      </c>
      <c r="AI26" s="102">
        <f>+$AA26*U26</f>
        <v>0</v>
      </c>
      <c r="AJ26" s="102">
        <f>+$AA26*V26</f>
        <v>0</v>
      </c>
      <c r="AK26" s="102">
        <f>+$AA26*W26</f>
        <v>0</v>
      </c>
      <c r="AL26" s="102">
        <f>+$AA26*X26</f>
        <v>0</v>
      </c>
      <c r="AM26" s="102">
        <f>+SUM(AB26:AL26)-AA26</f>
        <v>0</v>
      </c>
      <c r="AN26" s="103">
        <f>+Z26-AA26</f>
        <v>38514.479999999996</v>
      </c>
      <c r="AO26" s="102">
        <f>+$AN26*N26</f>
        <v>0</v>
      </c>
      <c r="AP26" s="102">
        <f>+$AN26*O26</f>
        <v>0</v>
      </c>
      <c r="AQ26" s="102">
        <f>+$AN26*P26</f>
        <v>0</v>
      </c>
      <c r="AR26" s="102">
        <f>+$AN26*Q26</f>
        <v>38514.479999999996</v>
      </c>
      <c r="AS26" s="102">
        <f>+$AN26*R26</f>
        <v>0</v>
      </c>
      <c r="AT26" s="102">
        <f>+$AN26*S26</f>
        <v>0</v>
      </c>
      <c r="AU26" s="102">
        <f>+$AN26*T26</f>
        <v>0</v>
      </c>
      <c r="AV26" s="102">
        <f>+$AN26*U26</f>
        <v>0</v>
      </c>
      <c r="AW26" s="102">
        <f>+$AN26*V26</f>
        <v>0</v>
      </c>
      <c r="AX26" s="102">
        <f>+$AN26*W26</f>
        <v>0</v>
      </c>
      <c r="AY26" s="102">
        <f>+$AN26*X26</f>
        <v>0</v>
      </c>
      <c r="AZ26" s="102">
        <f>+SUM(AO26:AW26)-AN26</f>
        <v>0</v>
      </c>
    </row>
    <row r="27" spans="1:52" x14ac:dyDescent="0.2">
      <c r="A27" s="99" t="s">
        <v>295</v>
      </c>
      <c r="B27" s="10" t="s">
        <v>193</v>
      </c>
      <c r="C27" s="10"/>
      <c r="D27" s="10"/>
      <c r="E27" s="10">
        <v>2022</v>
      </c>
      <c r="F27" s="10">
        <v>580</v>
      </c>
      <c r="G27" s="11">
        <v>46955</v>
      </c>
      <c r="H27" s="12" t="s">
        <v>192</v>
      </c>
      <c r="I27" s="9" t="s">
        <v>108</v>
      </c>
      <c r="J27" s="9" t="s">
        <v>244</v>
      </c>
      <c r="K27" s="9" t="s">
        <v>243</v>
      </c>
      <c r="L27" s="9"/>
      <c r="M27" s="48" t="s">
        <v>480</v>
      </c>
      <c r="N27" s="8">
        <v>0</v>
      </c>
      <c r="O27" s="8">
        <v>0</v>
      </c>
      <c r="P27" s="8"/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1</v>
      </c>
      <c r="W27" s="8"/>
      <c r="X27" s="8"/>
      <c r="Y27" s="100">
        <f>SUM(N27:X27)</f>
        <v>1</v>
      </c>
      <c r="Z27" s="23">
        <v>3217.75</v>
      </c>
      <c r="AA27" s="101">
        <v>1232.4000000000001</v>
      </c>
      <c r="AB27" s="102">
        <f>+$AA27*N27</f>
        <v>0</v>
      </c>
      <c r="AC27" s="102">
        <f>+$AA27*O27</f>
        <v>0</v>
      </c>
      <c r="AD27" s="102">
        <f>+$AA27*P27</f>
        <v>0</v>
      </c>
      <c r="AE27" s="102">
        <f>+$AA27*Q27</f>
        <v>0</v>
      </c>
      <c r="AF27" s="102">
        <f>+$AA27*R27</f>
        <v>0</v>
      </c>
      <c r="AG27" s="102">
        <f>+$AA27*S27</f>
        <v>0</v>
      </c>
      <c r="AH27" s="102">
        <f>+$AA27*T27</f>
        <v>0</v>
      </c>
      <c r="AI27" s="102">
        <f>+$AA27*U27</f>
        <v>0</v>
      </c>
      <c r="AJ27" s="102">
        <f>+$AA27*V27</f>
        <v>1232.4000000000001</v>
      </c>
      <c r="AK27" s="102">
        <f>+$AA27*W27</f>
        <v>0</v>
      </c>
      <c r="AL27" s="102">
        <f>+$AA27*X27</f>
        <v>0</v>
      </c>
      <c r="AM27" s="102">
        <f>+SUM(AB27:AL27)-AA27</f>
        <v>0</v>
      </c>
      <c r="AN27" s="103">
        <f>+Z27-AA27</f>
        <v>1985.35</v>
      </c>
      <c r="AO27" s="102">
        <f>+$AN27*N27</f>
        <v>0</v>
      </c>
      <c r="AP27" s="102">
        <f>+$AN27*O27</f>
        <v>0</v>
      </c>
      <c r="AQ27" s="102">
        <f>+$AN27*P27</f>
        <v>0</v>
      </c>
      <c r="AR27" s="102">
        <f>+$AN27*Q27</f>
        <v>0</v>
      </c>
      <c r="AS27" s="102">
        <f>+$AN27*R27</f>
        <v>0</v>
      </c>
      <c r="AT27" s="102">
        <f>+$AN27*S27</f>
        <v>0</v>
      </c>
      <c r="AU27" s="102">
        <f>+$AN27*T27</f>
        <v>0</v>
      </c>
      <c r="AV27" s="102">
        <f>+$AN27*U27</f>
        <v>0</v>
      </c>
      <c r="AW27" s="102">
        <f>+$AN27*V27</f>
        <v>1985.35</v>
      </c>
      <c r="AX27" s="102">
        <f>+$AN27*W27</f>
        <v>0</v>
      </c>
      <c r="AY27" s="102">
        <f>+$AN27*X27</f>
        <v>0</v>
      </c>
      <c r="AZ27" s="102">
        <f>+SUM(AO27:AW27)-AN27</f>
        <v>0</v>
      </c>
    </row>
    <row r="28" spans="1:52" x14ac:dyDescent="0.2">
      <c r="A28" s="99" t="s">
        <v>296</v>
      </c>
      <c r="B28" s="10" t="s">
        <v>191</v>
      </c>
      <c r="C28" s="10"/>
      <c r="D28" s="10"/>
      <c r="E28" s="10">
        <v>2022</v>
      </c>
      <c r="F28" s="10">
        <v>588</v>
      </c>
      <c r="G28" s="11">
        <v>46740</v>
      </c>
      <c r="H28" s="12" t="s">
        <v>179</v>
      </c>
      <c r="I28" s="9" t="s">
        <v>108</v>
      </c>
      <c r="J28" s="9" t="s">
        <v>244</v>
      </c>
      <c r="K28" s="9" t="s">
        <v>243</v>
      </c>
      <c r="L28" s="9"/>
      <c r="M28" s="48" t="s">
        <v>480</v>
      </c>
      <c r="N28" s="8">
        <v>0</v>
      </c>
      <c r="O28" s="8">
        <v>0</v>
      </c>
      <c r="P28" s="8"/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1</v>
      </c>
      <c r="W28" s="8"/>
      <c r="X28" s="8"/>
      <c r="Y28" s="100">
        <f>SUM(N28:X28)</f>
        <v>1</v>
      </c>
      <c r="Z28" s="23">
        <v>2960</v>
      </c>
      <c r="AA28" s="101">
        <v>1463.96</v>
      </c>
      <c r="AB28" s="102">
        <f>+$AA28*N28</f>
        <v>0</v>
      </c>
      <c r="AC28" s="102">
        <f>+$AA28*O28</f>
        <v>0</v>
      </c>
      <c r="AD28" s="102">
        <f>+$AA28*P28</f>
        <v>0</v>
      </c>
      <c r="AE28" s="102">
        <f>+$AA28*Q28</f>
        <v>0</v>
      </c>
      <c r="AF28" s="102">
        <f>+$AA28*R28</f>
        <v>0</v>
      </c>
      <c r="AG28" s="102">
        <f>+$AA28*S28</f>
        <v>0</v>
      </c>
      <c r="AH28" s="102">
        <f>+$AA28*T28</f>
        <v>0</v>
      </c>
      <c r="AI28" s="102">
        <f>+$AA28*U28</f>
        <v>0</v>
      </c>
      <c r="AJ28" s="102">
        <f>+$AA28*V28</f>
        <v>1463.96</v>
      </c>
      <c r="AK28" s="102">
        <f>+$AA28*W28</f>
        <v>0</v>
      </c>
      <c r="AL28" s="102">
        <f>+$AA28*X28</f>
        <v>0</v>
      </c>
      <c r="AM28" s="102">
        <f>+SUM(AB28:AL28)-AA28</f>
        <v>0</v>
      </c>
      <c r="AN28" s="103">
        <f>+Z28-AA28</f>
        <v>1496.04</v>
      </c>
      <c r="AO28" s="102">
        <f>+$AN28*N28</f>
        <v>0</v>
      </c>
      <c r="AP28" s="102">
        <f>+$AN28*O28</f>
        <v>0</v>
      </c>
      <c r="AQ28" s="102">
        <f>+$AN28*P28</f>
        <v>0</v>
      </c>
      <c r="AR28" s="102">
        <f>+$AN28*Q28</f>
        <v>0</v>
      </c>
      <c r="AS28" s="102">
        <f>+$AN28*R28</f>
        <v>0</v>
      </c>
      <c r="AT28" s="102">
        <f>+$AN28*S28</f>
        <v>0</v>
      </c>
      <c r="AU28" s="102">
        <f>+$AN28*T28</f>
        <v>0</v>
      </c>
      <c r="AV28" s="102">
        <f>+$AN28*U28</f>
        <v>0</v>
      </c>
      <c r="AW28" s="102">
        <f>+$AN28*V28</f>
        <v>1496.04</v>
      </c>
      <c r="AX28" s="102">
        <f>+$AN28*W28</f>
        <v>0</v>
      </c>
      <c r="AY28" s="102">
        <f>+$AN28*X28</f>
        <v>0</v>
      </c>
      <c r="AZ28" s="102">
        <f>+SUM(AO28:AW28)-AN28</f>
        <v>0</v>
      </c>
    </row>
    <row r="29" spans="1:52" x14ac:dyDescent="0.2">
      <c r="A29" s="99" t="s">
        <v>297</v>
      </c>
      <c r="B29" s="10" t="s">
        <v>190</v>
      </c>
      <c r="C29" s="10"/>
      <c r="D29" s="10"/>
      <c r="E29" s="10">
        <v>2022</v>
      </c>
      <c r="F29" s="10">
        <v>7313</v>
      </c>
      <c r="G29" s="11">
        <v>46572</v>
      </c>
      <c r="H29" s="12" t="s">
        <v>189</v>
      </c>
      <c r="I29" s="9" t="s">
        <v>108</v>
      </c>
      <c r="J29" s="9" t="s">
        <v>244</v>
      </c>
      <c r="K29" s="9" t="s">
        <v>243</v>
      </c>
      <c r="L29" s="9"/>
      <c r="M29" s="49" t="s">
        <v>474</v>
      </c>
      <c r="N29" s="8">
        <v>0</v>
      </c>
      <c r="O29" s="8">
        <v>0</v>
      </c>
      <c r="P29" s="8"/>
      <c r="Q29" s="8">
        <v>1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/>
      <c r="X29" s="8"/>
      <c r="Y29" s="100">
        <f>SUM(N29:X29)</f>
        <v>1</v>
      </c>
      <c r="Z29" s="23">
        <v>82010.44</v>
      </c>
      <c r="AA29" s="101">
        <v>52515.46</v>
      </c>
      <c r="AB29" s="102">
        <f>+$AA29*N29</f>
        <v>0</v>
      </c>
      <c r="AC29" s="102">
        <f>+$AA29*O29</f>
        <v>0</v>
      </c>
      <c r="AD29" s="102">
        <f>+$AA29*P29</f>
        <v>0</v>
      </c>
      <c r="AE29" s="102">
        <f>+$AA29*Q29</f>
        <v>52515.46</v>
      </c>
      <c r="AF29" s="102">
        <f>+$AA29*R29</f>
        <v>0</v>
      </c>
      <c r="AG29" s="102">
        <f>+$AA29*S29</f>
        <v>0</v>
      </c>
      <c r="AH29" s="102">
        <f>+$AA29*T29</f>
        <v>0</v>
      </c>
      <c r="AI29" s="102">
        <f>+$AA29*U29</f>
        <v>0</v>
      </c>
      <c r="AJ29" s="102">
        <f>+$AA29*V29</f>
        <v>0</v>
      </c>
      <c r="AK29" s="102">
        <f>+$AA29*W29</f>
        <v>0</v>
      </c>
      <c r="AL29" s="102">
        <f>+$AA29*X29</f>
        <v>0</v>
      </c>
      <c r="AM29" s="102">
        <f>+SUM(AB29:AL29)-AA29</f>
        <v>0</v>
      </c>
      <c r="AN29" s="103">
        <f>+Z29-AA29</f>
        <v>29494.980000000003</v>
      </c>
      <c r="AO29" s="102">
        <f>+$AN29*N29</f>
        <v>0</v>
      </c>
      <c r="AP29" s="102">
        <f>+$AN29*O29</f>
        <v>0</v>
      </c>
      <c r="AQ29" s="102">
        <f>+$AN29*P29</f>
        <v>0</v>
      </c>
      <c r="AR29" s="102">
        <f>+$AN29*Q29</f>
        <v>29494.980000000003</v>
      </c>
      <c r="AS29" s="102">
        <f>+$AN29*R29</f>
        <v>0</v>
      </c>
      <c r="AT29" s="102">
        <f>+$AN29*S29</f>
        <v>0</v>
      </c>
      <c r="AU29" s="102">
        <f>+$AN29*T29</f>
        <v>0</v>
      </c>
      <c r="AV29" s="102">
        <f>+$AN29*U29</f>
        <v>0</v>
      </c>
      <c r="AW29" s="102">
        <f>+$AN29*V29</f>
        <v>0</v>
      </c>
      <c r="AX29" s="102">
        <f>+$AN29*W29</f>
        <v>0</v>
      </c>
      <c r="AY29" s="102">
        <f>+$AN29*X29</f>
        <v>0</v>
      </c>
      <c r="AZ29" s="102">
        <f>+SUM(AO29:AW29)-AN29</f>
        <v>0</v>
      </c>
    </row>
    <row r="30" spans="1:52" x14ac:dyDescent="0.2">
      <c r="A30" s="99" t="s">
        <v>298</v>
      </c>
      <c r="B30" s="10" t="s">
        <v>188</v>
      </c>
      <c r="C30" s="10" t="s">
        <v>440</v>
      </c>
      <c r="D30" s="10" t="s">
        <v>439</v>
      </c>
      <c r="E30" s="10">
        <v>2022</v>
      </c>
      <c r="F30" s="10">
        <v>8049</v>
      </c>
      <c r="G30" s="11">
        <v>46332</v>
      </c>
      <c r="H30" s="12" t="s">
        <v>170</v>
      </c>
      <c r="I30" s="9" t="s">
        <v>128</v>
      </c>
      <c r="J30" s="9" t="s">
        <v>244</v>
      </c>
      <c r="K30" s="9" t="s">
        <v>243</v>
      </c>
      <c r="L30" s="10" t="s">
        <v>242</v>
      </c>
      <c r="M30" s="49" t="s">
        <v>474</v>
      </c>
      <c r="N30" s="8">
        <v>0</v>
      </c>
      <c r="O30" s="8">
        <v>0</v>
      </c>
      <c r="P30" s="8"/>
      <c r="Q30" s="8">
        <v>1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/>
      <c r="X30" s="8"/>
      <c r="Y30" s="100">
        <f>SUM(N30:X30)</f>
        <v>1</v>
      </c>
      <c r="Z30" s="23">
        <v>764854.85</v>
      </c>
      <c r="AA30" s="101">
        <v>764854.85</v>
      </c>
      <c r="AB30" s="102">
        <f>+$AA30*N30</f>
        <v>0</v>
      </c>
      <c r="AC30" s="102">
        <f>+$AA30*O30</f>
        <v>0</v>
      </c>
      <c r="AD30" s="102">
        <f>+$AA30*P30</f>
        <v>0</v>
      </c>
      <c r="AE30" s="102">
        <f>+$AA30*Q30</f>
        <v>764854.85</v>
      </c>
      <c r="AF30" s="102">
        <f>+$AA30*R30</f>
        <v>0</v>
      </c>
      <c r="AG30" s="102">
        <f>+$AA30*S30</f>
        <v>0</v>
      </c>
      <c r="AH30" s="102">
        <f>+$AA30*T30</f>
        <v>0</v>
      </c>
      <c r="AI30" s="102">
        <f>+$AA30*U30</f>
        <v>0</v>
      </c>
      <c r="AJ30" s="102">
        <f>+$AA30*V30</f>
        <v>0</v>
      </c>
      <c r="AK30" s="102">
        <f>+$AA30*W30</f>
        <v>0</v>
      </c>
      <c r="AL30" s="102">
        <f>+$AA30*X30</f>
        <v>0</v>
      </c>
      <c r="AM30" s="102">
        <f>+SUM(AB30:AL30)-AA30</f>
        <v>0</v>
      </c>
      <c r="AN30" s="103">
        <f>+Z30-AA30</f>
        <v>0</v>
      </c>
      <c r="AO30" s="102">
        <f>+$AN30*N30</f>
        <v>0</v>
      </c>
      <c r="AP30" s="102">
        <f>+$AN30*O30</f>
        <v>0</v>
      </c>
      <c r="AQ30" s="102">
        <f>+$AN30*P30</f>
        <v>0</v>
      </c>
      <c r="AR30" s="102">
        <f>+$AN30*Q30</f>
        <v>0</v>
      </c>
      <c r="AS30" s="102">
        <f>+$AN30*R30</f>
        <v>0</v>
      </c>
      <c r="AT30" s="102">
        <f>+$AN30*S30</f>
        <v>0</v>
      </c>
      <c r="AU30" s="102">
        <f>+$AN30*T30</f>
        <v>0</v>
      </c>
      <c r="AV30" s="102">
        <f>+$AN30*U30</f>
        <v>0</v>
      </c>
      <c r="AW30" s="102">
        <f>+$AN30*V30</f>
        <v>0</v>
      </c>
      <c r="AX30" s="102">
        <f>+$AN30*W30</f>
        <v>0</v>
      </c>
      <c r="AY30" s="102">
        <f>+$AN30*X30</f>
        <v>0</v>
      </c>
      <c r="AZ30" s="102">
        <f>+SUM(AO30:AW30)-AN30</f>
        <v>0</v>
      </c>
    </row>
    <row r="31" spans="1:52" x14ac:dyDescent="0.2">
      <c r="A31" s="99" t="s">
        <v>299</v>
      </c>
      <c r="B31" s="10" t="s">
        <v>187</v>
      </c>
      <c r="C31" s="10"/>
      <c r="D31" s="10"/>
      <c r="E31" s="10">
        <v>2022</v>
      </c>
      <c r="F31" s="10">
        <v>8050</v>
      </c>
      <c r="G31" s="11">
        <v>46332</v>
      </c>
      <c r="H31" s="12" t="s">
        <v>159</v>
      </c>
      <c r="I31" s="9" t="s">
        <v>128</v>
      </c>
      <c r="J31" s="9" t="s">
        <v>244</v>
      </c>
      <c r="K31" s="9" t="s">
        <v>243</v>
      </c>
      <c r="L31" s="10" t="s">
        <v>242</v>
      </c>
      <c r="M31" s="24" t="s">
        <v>479</v>
      </c>
      <c r="N31" s="8">
        <v>0</v>
      </c>
      <c r="O31" s="8">
        <v>0</v>
      </c>
      <c r="P31" s="8"/>
      <c r="Q31" s="8">
        <v>1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/>
      <c r="X31" s="8"/>
      <c r="Y31" s="100">
        <f>SUM(N31:X31)</f>
        <v>1</v>
      </c>
      <c r="Z31" s="23">
        <v>6789067.04</v>
      </c>
      <c r="AA31" s="101">
        <v>6789067.04</v>
      </c>
      <c r="AB31" s="102">
        <f>+$AA31*N31</f>
        <v>0</v>
      </c>
      <c r="AC31" s="102">
        <f>+$AA31*O31</f>
        <v>0</v>
      </c>
      <c r="AD31" s="102">
        <f>+$AA31*P31</f>
        <v>0</v>
      </c>
      <c r="AE31" s="102">
        <f>+$AA31*Q31</f>
        <v>6789067.04</v>
      </c>
      <c r="AF31" s="102">
        <f>+$AA31*R31</f>
        <v>0</v>
      </c>
      <c r="AG31" s="102">
        <f>+$AA31*S31</f>
        <v>0</v>
      </c>
      <c r="AH31" s="102">
        <f>+$AA31*T31</f>
        <v>0</v>
      </c>
      <c r="AI31" s="102">
        <f>+$AA31*U31</f>
        <v>0</v>
      </c>
      <c r="AJ31" s="102">
        <f>+$AA31*V31</f>
        <v>0</v>
      </c>
      <c r="AK31" s="102">
        <f>+$AA31*W31</f>
        <v>0</v>
      </c>
      <c r="AL31" s="102">
        <f>+$AA31*X31</f>
        <v>0</v>
      </c>
      <c r="AM31" s="102">
        <f>+SUM(AB31:AL31)-AA31</f>
        <v>0</v>
      </c>
      <c r="AN31" s="103">
        <f>+Z31-AA31</f>
        <v>0</v>
      </c>
      <c r="AO31" s="102">
        <f>+$AN31*N31</f>
        <v>0</v>
      </c>
      <c r="AP31" s="102">
        <f>+$AN31*O31</f>
        <v>0</v>
      </c>
      <c r="AQ31" s="102">
        <f>+$AN31*P31</f>
        <v>0</v>
      </c>
      <c r="AR31" s="102">
        <f>+$AN31*Q31</f>
        <v>0</v>
      </c>
      <c r="AS31" s="102">
        <f>+$AN31*R31</f>
        <v>0</v>
      </c>
      <c r="AT31" s="102">
        <f>+$AN31*S31</f>
        <v>0</v>
      </c>
      <c r="AU31" s="102">
        <f>+$AN31*T31</f>
        <v>0</v>
      </c>
      <c r="AV31" s="102">
        <f>+$AN31*U31</f>
        <v>0</v>
      </c>
      <c r="AW31" s="102">
        <f>+$AN31*V31</f>
        <v>0</v>
      </c>
      <c r="AX31" s="102">
        <f>+$AN31*W31</f>
        <v>0</v>
      </c>
      <c r="AY31" s="102">
        <f>+$AN31*X31</f>
        <v>0</v>
      </c>
      <c r="AZ31" s="102">
        <f>+SUM(AO31:AW31)-AN31</f>
        <v>0</v>
      </c>
    </row>
    <row r="32" spans="1:52" x14ac:dyDescent="0.2">
      <c r="A32" s="99" t="s">
        <v>300</v>
      </c>
      <c r="B32" s="10" t="s">
        <v>186</v>
      </c>
      <c r="C32" s="10" t="s">
        <v>442</v>
      </c>
      <c r="D32" s="10" t="s">
        <v>441</v>
      </c>
      <c r="E32" s="10">
        <v>2022</v>
      </c>
      <c r="F32" s="10">
        <v>8053</v>
      </c>
      <c r="G32" s="11">
        <v>46332</v>
      </c>
      <c r="H32" s="12" t="s">
        <v>129</v>
      </c>
      <c r="I32" s="9" t="s">
        <v>128</v>
      </c>
      <c r="J32" s="9" t="s">
        <v>244</v>
      </c>
      <c r="K32" s="9" t="s">
        <v>243</v>
      </c>
      <c r="L32" s="10" t="s">
        <v>242</v>
      </c>
      <c r="M32" s="24" t="s">
        <v>479</v>
      </c>
      <c r="N32" s="8">
        <v>0</v>
      </c>
      <c r="O32" s="8">
        <v>0</v>
      </c>
      <c r="P32" s="8"/>
      <c r="Q32" s="8">
        <v>1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/>
      <c r="X32" s="8"/>
      <c r="Y32" s="100">
        <f>SUM(N32:X32)</f>
        <v>1</v>
      </c>
      <c r="Z32" s="23">
        <v>4.9400000000000004</v>
      </c>
      <c r="AA32" s="101">
        <v>4.9400000000000004</v>
      </c>
      <c r="AB32" s="102">
        <f>+$AA32*N32</f>
        <v>0</v>
      </c>
      <c r="AC32" s="102">
        <f>+$AA32*O32</f>
        <v>0</v>
      </c>
      <c r="AD32" s="102">
        <f>+$AA32*P32</f>
        <v>0</v>
      </c>
      <c r="AE32" s="102">
        <f>+$AA32*Q32</f>
        <v>4.9400000000000004</v>
      </c>
      <c r="AF32" s="102">
        <f>+$AA32*R32</f>
        <v>0</v>
      </c>
      <c r="AG32" s="102">
        <f>+$AA32*S32</f>
        <v>0</v>
      </c>
      <c r="AH32" s="102">
        <f>+$AA32*T32</f>
        <v>0</v>
      </c>
      <c r="AI32" s="102">
        <f>+$AA32*U32</f>
        <v>0</v>
      </c>
      <c r="AJ32" s="102">
        <f>+$AA32*V32</f>
        <v>0</v>
      </c>
      <c r="AK32" s="102">
        <f>+$AA32*W32</f>
        <v>0</v>
      </c>
      <c r="AL32" s="102">
        <f>+$AA32*X32</f>
        <v>0</v>
      </c>
      <c r="AM32" s="102">
        <f>+SUM(AB32:AL32)-AA32</f>
        <v>0</v>
      </c>
      <c r="AN32" s="103">
        <f>+Z32-AA32</f>
        <v>0</v>
      </c>
      <c r="AO32" s="102">
        <f>+$AN32*N32</f>
        <v>0</v>
      </c>
      <c r="AP32" s="102">
        <f>+$AN32*O32</f>
        <v>0</v>
      </c>
      <c r="AQ32" s="102">
        <f>+$AN32*P32</f>
        <v>0</v>
      </c>
      <c r="AR32" s="102">
        <f>+$AN32*Q32</f>
        <v>0</v>
      </c>
      <c r="AS32" s="102">
        <f>+$AN32*R32</f>
        <v>0</v>
      </c>
      <c r="AT32" s="102">
        <f>+$AN32*S32</f>
        <v>0</v>
      </c>
      <c r="AU32" s="102">
        <f>+$AN32*T32</f>
        <v>0</v>
      </c>
      <c r="AV32" s="102">
        <f>+$AN32*U32</f>
        <v>0</v>
      </c>
      <c r="AW32" s="102">
        <f>+$AN32*V32</f>
        <v>0</v>
      </c>
      <c r="AX32" s="102">
        <f>+$AN32*W32</f>
        <v>0</v>
      </c>
      <c r="AY32" s="102">
        <f>+$AN32*X32</f>
        <v>0</v>
      </c>
      <c r="AZ32" s="102">
        <f>+SUM(AO32:AW32)-AN32</f>
        <v>0</v>
      </c>
    </row>
    <row r="33" spans="1:52" x14ac:dyDescent="0.2">
      <c r="A33" s="99" t="s">
        <v>301</v>
      </c>
      <c r="B33" s="10" t="s">
        <v>185</v>
      </c>
      <c r="C33" s="10"/>
      <c r="D33" s="10"/>
      <c r="E33" s="10">
        <v>2022</v>
      </c>
      <c r="F33" s="10">
        <v>8081</v>
      </c>
      <c r="G33" s="11">
        <v>46332</v>
      </c>
      <c r="H33" s="12" t="s">
        <v>184</v>
      </c>
      <c r="I33" s="9" t="s">
        <v>128</v>
      </c>
      <c r="J33" s="9" t="s">
        <v>244</v>
      </c>
      <c r="K33" s="9" t="s">
        <v>243</v>
      </c>
      <c r="L33" s="9"/>
      <c r="M33" s="49" t="s">
        <v>474</v>
      </c>
      <c r="N33" s="8">
        <v>0</v>
      </c>
      <c r="O33" s="8">
        <v>0</v>
      </c>
      <c r="P33" s="8"/>
      <c r="Q33" s="8">
        <v>1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/>
      <c r="X33" s="8"/>
      <c r="Y33" s="100">
        <f>SUM(N33:X33)</f>
        <v>1</v>
      </c>
      <c r="Z33" s="23">
        <v>173240.79</v>
      </c>
      <c r="AA33" s="101">
        <v>173240.79</v>
      </c>
      <c r="AB33" s="102">
        <f>+$AA33*N33</f>
        <v>0</v>
      </c>
      <c r="AC33" s="102">
        <f>+$AA33*O33</f>
        <v>0</v>
      </c>
      <c r="AD33" s="102">
        <f>+$AA33*P33</f>
        <v>0</v>
      </c>
      <c r="AE33" s="102">
        <f>+$AA33*Q33</f>
        <v>173240.79</v>
      </c>
      <c r="AF33" s="102">
        <f>+$AA33*R33</f>
        <v>0</v>
      </c>
      <c r="AG33" s="102">
        <f>+$AA33*S33</f>
        <v>0</v>
      </c>
      <c r="AH33" s="102">
        <f>+$AA33*T33</f>
        <v>0</v>
      </c>
      <c r="AI33" s="102">
        <f>+$AA33*U33</f>
        <v>0</v>
      </c>
      <c r="AJ33" s="102">
        <f>+$AA33*V33</f>
        <v>0</v>
      </c>
      <c r="AK33" s="102">
        <f>+$AA33*W33</f>
        <v>0</v>
      </c>
      <c r="AL33" s="102">
        <f>+$AA33*X33</f>
        <v>0</v>
      </c>
      <c r="AM33" s="102">
        <f>+SUM(AB33:AL33)-AA33</f>
        <v>0</v>
      </c>
      <c r="AN33" s="103">
        <f>+Z33-AA33</f>
        <v>0</v>
      </c>
      <c r="AO33" s="102">
        <f>+$AN33*N33</f>
        <v>0</v>
      </c>
      <c r="AP33" s="102">
        <f>+$AN33*O33</f>
        <v>0</v>
      </c>
      <c r="AQ33" s="102">
        <f>+$AN33*P33</f>
        <v>0</v>
      </c>
      <c r="AR33" s="102">
        <f>+$AN33*Q33</f>
        <v>0</v>
      </c>
      <c r="AS33" s="102">
        <f>+$AN33*R33</f>
        <v>0</v>
      </c>
      <c r="AT33" s="102">
        <f>+$AN33*S33</f>
        <v>0</v>
      </c>
      <c r="AU33" s="102">
        <f>+$AN33*T33</f>
        <v>0</v>
      </c>
      <c r="AV33" s="102">
        <f>+$AN33*U33</f>
        <v>0</v>
      </c>
      <c r="AW33" s="102">
        <f>+$AN33*V33</f>
        <v>0</v>
      </c>
      <c r="AX33" s="102">
        <f>+$AN33*W33</f>
        <v>0</v>
      </c>
      <c r="AY33" s="102">
        <f>+$AN33*X33</f>
        <v>0</v>
      </c>
      <c r="AZ33" s="102">
        <f>+SUM(AO33:AW33)-AN33</f>
        <v>0</v>
      </c>
    </row>
    <row r="34" spans="1:52" x14ac:dyDescent="0.2">
      <c r="A34" s="99" t="s">
        <v>302</v>
      </c>
      <c r="B34" s="5" t="s">
        <v>99</v>
      </c>
      <c r="C34" s="10" t="s">
        <v>397</v>
      </c>
      <c r="D34" s="10" t="s">
        <v>396</v>
      </c>
      <c r="E34" s="5" t="s">
        <v>8</v>
      </c>
      <c r="F34" s="5" t="s">
        <v>98</v>
      </c>
      <c r="G34" s="6">
        <v>46158</v>
      </c>
      <c r="H34" s="37" t="s">
        <v>97</v>
      </c>
      <c r="I34" s="4"/>
      <c r="J34" s="4"/>
      <c r="K34" s="4"/>
      <c r="L34" s="10" t="s">
        <v>241</v>
      </c>
      <c r="M34" s="48" t="s">
        <v>480</v>
      </c>
      <c r="N34" s="3">
        <v>0</v>
      </c>
      <c r="O34" s="3">
        <v>1</v>
      </c>
      <c r="P34" s="3"/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/>
      <c r="X34" s="3"/>
      <c r="Y34" s="100">
        <f>SUM(N34:X34)</f>
        <v>1</v>
      </c>
      <c r="Z34" s="23">
        <v>3111.48</v>
      </c>
      <c r="AA34" s="101">
        <v>3111.48</v>
      </c>
      <c r="AB34" s="102">
        <f>+$AA34*N34</f>
        <v>0</v>
      </c>
      <c r="AC34" s="102">
        <f>+$AA34*O34</f>
        <v>3111.48</v>
      </c>
      <c r="AD34" s="102">
        <f>+$AA34*P34</f>
        <v>0</v>
      </c>
      <c r="AE34" s="102">
        <f>+$AA34*Q34</f>
        <v>0</v>
      </c>
      <c r="AF34" s="102">
        <f>+$AA34*R34</f>
        <v>0</v>
      </c>
      <c r="AG34" s="102">
        <f>+$AA34*S34</f>
        <v>0</v>
      </c>
      <c r="AH34" s="102">
        <f>+$AA34*T34</f>
        <v>0</v>
      </c>
      <c r="AI34" s="102">
        <f>+$AA34*U34</f>
        <v>0</v>
      </c>
      <c r="AJ34" s="102">
        <f>+$AA34*V34</f>
        <v>0</v>
      </c>
      <c r="AK34" s="102">
        <f>+$AA34*W34</f>
        <v>0</v>
      </c>
      <c r="AL34" s="102">
        <f>+$AA34*X34</f>
        <v>0</v>
      </c>
      <c r="AM34" s="102">
        <f>+SUM(AB34:AL34)-AA34</f>
        <v>0</v>
      </c>
      <c r="AN34" s="103">
        <f>+Z34-AA34</f>
        <v>0</v>
      </c>
      <c r="AO34" s="102">
        <f>+$AN34*N34</f>
        <v>0</v>
      </c>
      <c r="AP34" s="102">
        <f>+$AN34*O34</f>
        <v>0</v>
      </c>
      <c r="AQ34" s="102">
        <f>+$AN34*P34</f>
        <v>0</v>
      </c>
      <c r="AR34" s="102">
        <f>+$AN34*Q34</f>
        <v>0</v>
      </c>
      <c r="AS34" s="102">
        <f>+$AN34*R34</f>
        <v>0</v>
      </c>
      <c r="AT34" s="102">
        <f>+$AN34*S34</f>
        <v>0</v>
      </c>
      <c r="AU34" s="102">
        <f>+$AN34*T34</f>
        <v>0</v>
      </c>
      <c r="AV34" s="102">
        <f>+$AN34*U34</f>
        <v>0</v>
      </c>
      <c r="AW34" s="102">
        <f>+$AN34*V34</f>
        <v>0</v>
      </c>
      <c r="AX34" s="102">
        <f>+$AN34*W34</f>
        <v>0</v>
      </c>
      <c r="AY34" s="102">
        <f>+$AN34*X34</f>
        <v>0</v>
      </c>
      <c r="AZ34" s="102">
        <f>+SUM(AO34:AW34)-AN34</f>
        <v>0</v>
      </c>
    </row>
    <row r="35" spans="1:52" x14ac:dyDescent="0.2">
      <c r="A35" s="99" t="s">
        <v>303</v>
      </c>
      <c r="B35" s="5" t="s">
        <v>96</v>
      </c>
      <c r="C35" s="10" t="s">
        <v>399</v>
      </c>
      <c r="D35" s="10" t="s">
        <v>398</v>
      </c>
      <c r="E35" s="5" t="s">
        <v>8</v>
      </c>
      <c r="F35" s="5" t="s">
        <v>95</v>
      </c>
      <c r="G35" s="6">
        <v>46158</v>
      </c>
      <c r="H35" s="37" t="s">
        <v>94</v>
      </c>
      <c r="I35" s="4"/>
      <c r="J35" s="4"/>
      <c r="K35" s="4"/>
      <c r="L35" s="10" t="s">
        <v>241</v>
      </c>
      <c r="M35" s="48" t="s">
        <v>480</v>
      </c>
      <c r="N35" s="3">
        <v>0</v>
      </c>
      <c r="O35" s="3">
        <v>1</v>
      </c>
      <c r="P35" s="3"/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/>
      <c r="X35" s="3"/>
      <c r="Y35" s="100">
        <f>SUM(N35:X35)</f>
        <v>1</v>
      </c>
      <c r="Z35" s="23">
        <v>1483.2</v>
      </c>
      <c r="AA35" s="101">
        <v>1483.2</v>
      </c>
      <c r="AB35" s="102">
        <f>+$AA35*N35</f>
        <v>0</v>
      </c>
      <c r="AC35" s="102">
        <f>+$AA35*O35</f>
        <v>1483.2</v>
      </c>
      <c r="AD35" s="102">
        <f>+$AA35*P35</f>
        <v>0</v>
      </c>
      <c r="AE35" s="102">
        <f>+$AA35*Q35</f>
        <v>0</v>
      </c>
      <c r="AF35" s="102">
        <f>+$AA35*R35</f>
        <v>0</v>
      </c>
      <c r="AG35" s="102">
        <f>+$AA35*S35</f>
        <v>0</v>
      </c>
      <c r="AH35" s="102">
        <f>+$AA35*T35</f>
        <v>0</v>
      </c>
      <c r="AI35" s="102">
        <f>+$AA35*U35</f>
        <v>0</v>
      </c>
      <c r="AJ35" s="102">
        <f>+$AA35*V35</f>
        <v>0</v>
      </c>
      <c r="AK35" s="102">
        <f>+$AA35*W35</f>
        <v>0</v>
      </c>
      <c r="AL35" s="102">
        <f>+$AA35*X35</f>
        <v>0</v>
      </c>
      <c r="AM35" s="102">
        <f>+SUM(AB35:AL35)-AA35</f>
        <v>0</v>
      </c>
      <c r="AN35" s="103">
        <f>+Z35-AA35</f>
        <v>0</v>
      </c>
      <c r="AO35" s="102">
        <f>+$AN35*N35</f>
        <v>0</v>
      </c>
      <c r="AP35" s="102">
        <f>+$AN35*O35</f>
        <v>0</v>
      </c>
      <c r="AQ35" s="102">
        <f>+$AN35*P35</f>
        <v>0</v>
      </c>
      <c r="AR35" s="102">
        <f>+$AN35*Q35</f>
        <v>0</v>
      </c>
      <c r="AS35" s="102">
        <f>+$AN35*R35</f>
        <v>0</v>
      </c>
      <c r="AT35" s="102">
        <f>+$AN35*S35</f>
        <v>0</v>
      </c>
      <c r="AU35" s="102">
        <f>+$AN35*T35</f>
        <v>0</v>
      </c>
      <c r="AV35" s="102">
        <f>+$AN35*U35</f>
        <v>0</v>
      </c>
      <c r="AW35" s="102">
        <f>+$AN35*V35</f>
        <v>0</v>
      </c>
      <c r="AX35" s="102">
        <f>+$AN35*W35</f>
        <v>0</v>
      </c>
      <c r="AY35" s="102">
        <f>+$AN35*X35</f>
        <v>0</v>
      </c>
      <c r="AZ35" s="102">
        <f>+SUM(AO35:AW35)-AN35</f>
        <v>0</v>
      </c>
    </row>
    <row r="36" spans="1:52" x14ac:dyDescent="0.2">
      <c r="A36" s="99" t="s">
        <v>304</v>
      </c>
      <c r="B36" s="5" t="s">
        <v>93</v>
      </c>
      <c r="C36" s="10" t="s">
        <v>399</v>
      </c>
      <c r="D36" s="10" t="s">
        <v>400</v>
      </c>
      <c r="E36" s="5" t="s">
        <v>8</v>
      </c>
      <c r="F36" s="5" t="s">
        <v>92</v>
      </c>
      <c r="G36" s="6">
        <v>46158</v>
      </c>
      <c r="H36" s="37" t="s">
        <v>91</v>
      </c>
      <c r="I36" s="4"/>
      <c r="J36" s="4"/>
      <c r="K36" s="4"/>
      <c r="L36" s="10" t="s">
        <v>241</v>
      </c>
      <c r="M36" s="48" t="s">
        <v>480</v>
      </c>
      <c r="N36" s="3">
        <v>0</v>
      </c>
      <c r="O36" s="3">
        <v>1</v>
      </c>
      <c r="P36" s="3"/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/>
      <c r="X36" s="3"/>
      <c r="Y36" s="100">
        <f>SUM(N36:X36)</f>
        <v>1</v>
      </c>
      <c r="Z36" s="23">
        <v>71986.3</v>
      </c>
      <c r="AA36" s="101">
        <v>71986.3</v>
      </c>
      <c r="AB36" s="102">
        <f>+$AA36*N36</f>
        <v>0</v>
      </c>
      <c r="AC36" s="102">
        <f>+$AA36*O36</f>
        <v>71986.3</v>
      </c>
      <c r="AD36" s="102">
        <f>+$AA36*P36</f>
        <v>0</v>
      </c>
      <c r="AE36" s="102">
        <f>+$AA36*Q36</f>
        <v>0</v>
      </c>
      <c r="AF36" s="102">
        <f>+$AA36*R36</f>
        <v>0</v>
      </c>
      <c r="AG36" s="102">
        <f>+$AA36*S36</f>
        <v>0</v>
      </c>
      <c r="AH36" s="102">
        <f>+$AA36*T36</f>
        <v>0</v>
      </c>
      <c r="AI36" s="102">
        <f>+$AA36*U36</f>
        <v>0</v>
      </c>
      <c r="AJ36" s="102">
        <f>+$AA36*V36</f>
        <v>0</v>
      </c>
      <c r="AK36" s="102">
        <f>+$AA36*W36</f>
        <v>0</v>
      </c>
      <c r="AL36" s="102">
        <f>+$AA36*X36</f>
        <v>0</v>
      </c>
      <c r="AM36" s="102">
        <f>+SUM(AB36:AL36)-AA36</f>
        <v>0</v>
      </c>
      <c r="AN36" s="103">
        <f>+Z36-AA36</f>
        <v>0</v>
      </c>
      <c r="AO36" s="102">
        <f>+$AN36*N36</f>
        <v>0</v>
      </c>
      <c r="AP36" s="102">
        <f>+$AN36*O36</f>
        <v>0</v>
      </c>
      <c r="AQ36" s="102">
        <f>+$AN36*P36</f>
        <v>0</v>
      </c>
      <c r="AR36" s="102">
        <f>+$AN36*Q36</f>
        <v>0</v>
      </c>
      <c r="AS36" s="102">
        <f>+$AN36*R36</f>
        <v>0</v>
      </c>
      <c r="AT36" s="102">
        <f>+$AN36*S36</f>
        <v>0</v>
      </c>
      <c r="AU36" s="102">
        <f>+$AN36*T36</f>
        <v>0</v>
      </c>
      <c r="AV36" s="102">
        <f>+$AN36*U36</f>
        <v>0</v>
      </c>
      <c r="AW36" s="102">
        <f>+$AN36*V36</f>
        <v>0</v>
      </c>
      <c r="AX36" s="102">
        <f>+$AN36*W36</f>
        <v>0</v>
      </c>
      <c r="AY36" s="102">
        <f>+$AN36*X36</f>
        <v>0</v>
      </c>
      <c r="AZ36" s="102">
        <f>+SUM(AO36:AW36)-AN36</f>
        <v>0</v>
      </c>
    </row>
    <row r="37" spans="1:52" x14ac:dyDescent="0.2">
      <c r="A37" s="99" t="s">
        <v>305</v>
      </c>
      <c r="B37" s="5" t="s">
        <v>90</v>
      </c>
      <c r="C37" s="10" t="s">
        <v>403</v>
      </c>
      <c r="D37" s="10" t="s">
        <v>402</v>
      </c>
      <c r="E37" s="5" t="s">
        <v>8</v>
      </c>
      <c r="F37" s="5" t="s">
        <v>89</v>
      </c>
      <c r="G37" s="6">
        <v>46158</v>
      </c>
      <c r="H37" s="37" t="s">
        <v>88</v>
      </c>
      <c r="I37" s="4"/>
      <c r="J37" s="4"/>
      <c r="K37" s="4"/>
      <c r="L37" s="10" t="s">
        <v>241</v>
      </c>
      <c r="M37" s="48" t="s">
        <v>480</v>
      </c>
      <c r="N37" s="3">
        <v>0</v>
      </c>
      <c r="O37" s="3">
        <v>1</v>
      </c>
      <c r="P37" s="3"/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/>
      <c r="X37" s="3"/>
      <c r="Y37" s="100">
        <f>SUM(N37:X37)</f>
        <v>1</v>
      </c>
      <c r="Z37" s="23">
        <v>298050.65000000002</v>
      </c>
      <c r="AA37" s="101">
        <v>298050.65000000002</v>
      </c>
      <c r="AB37" s="102">
        <f>+$AA37*N37</f>
        <v>0</v>
      </c>
      <c r="AC37" s="102">
        <f>+$AA37*O37</f>
        <v>298050.65000000002</v>
      </c>
      <c r="AD37" s="102">
        <f>+$AA37*P37</f>
        <v>0</v>
      </c>
      <c r="AE37" s="102">
        <f>+$AA37*Q37</f>
        <v>0</v>
      </c>
      <c r="AF37" s="102">
        <f>+$AA37*R37</f>
        <v>0</v>
      </c>
      <c r="AG37" s="102">
        <f>+$AA37*S37</f>
        <v>0</v>
      </c>
      <c r="AH37" s="102">
        <f>+$AA37*T37</f>
        <v>0</v>
      </c>
      <c r="AI37" s="102">
        <f>+$AA37*U37</f>
        <v>0</v>
      </c>
      <c r="AJ37" s="102">
        <f>+$AA37*V37</f>
        <v>0</v>
      </c>
      <c r="AK37" s="102">
        <f>+$AA37*W37</f>
        <v>0</v>
      </c>
      <c r="AL37" s="102">
        <f>+$AA37*X37</f>
        <v>0</v>
      </c>
      <c r="AM37" s="102">
        <f>+SUM(AB37:AL37)-AA37</f>
        <v>0</v>
      </c>
      <c r="AN37" s="103">
        <f>+Z37-AA37</f>
        <v>0</v>
      </c>
      <c r="AO37" s="102">
        <f>+$AN37*N37</f>
        <v>0</v>
      </c>
      <c r="AP37" s="102">
        <f>+$AN37*O37</f>
        <v>0</v>
      </c>
      <c r="AQ37" s="102">
        <f>+$AN37*P37</f>
        <v>0</v>
      </c>
      <c r="AR37" s="102">
        <f>+$AN37*Q37</f>
        <v>0</v>
      </c>
      <c r="AS37" s="102">
        <f>+$AN37*R37</f>
        <v>0</v>
      </c>
      <c r="AT37" s="102">
        <f>+$AN37*S37</f>
        <v>0</v>
      </c>
      <c r="AU37" s="102">
        <f>+$AN37*T37</f>
        <v>0</v>
      </c>
      <c r="AV37" s="102">
        <f>+$AN37*U37</f>
        <v>0</v>
      </c>
      <c r="AW37" s="102">
        <f>+$AN37*V37</f>
        <v>0</v>
      </c>
      <c r="AX37" s="102">
        <f>+$AN37*W37</f>
        <v>0</v>
      </c>
      <c r="AY37" s="102">
        <f>+$AN37*X37</f>
        <v>0</v>
      </c>
      <c r="AZ37" s="102">
        <f>+SUM(AO37:AW37)-AN37</f>
        <v>0</v>
      </c>
    </row>
    <row r="38" spans="1:52" x14ac:dyDescent="0.2">
      <c r="A38" s="99" t="s">
        <v>306</v>
      </c>
      <c r="B38" s="5" t="s">
        <v>87</v>
      </c>
      <c r="C38" s="10" t="s">
        <v>397</v>
      </c>
      <c r="D38" s="10" t="s">
        <v>404</v>
      </c>
      <c r="E38" s="5" t="s">
        <v>8</v>
      </c>
      <c r="F38" s="5" t="s">
        <v>86</v>
      </c>
      <c r="G38" s="6">
        <v>46158</v>
      </c>
      <c r="H38" s="37" t="s">
        <v>85</v>
      </c>
      <c r="I38" s="4"/>
      <c r="J38" s="4"/>
      <c r="K38" s="4"/>
      <c r="L38" s="10" t="s">
        <v>241</v>
      </c>
      <c r="M38" s="50" t="s">
        <v>478</v>
      </c>
      <c r="N38" s="3">
        <v>0</v>
      </c>
      <c r="O38" s="3">
        <v>1</v>
      </c>
      <c r="P38" s="3"/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/>
      <c r="X38" s="3"/>
      <c r="Y38" s="100">
        <f>SUM(N38:X38)</f>
        <v>1</v>
      </c>
      <c r="Z38" s="23">
        <v>692319.37</v>
      </c>
      <c r="AA38" s="101">
        <v>692319.37</v>
      </c>
      <c r="AB38" s="102">
        <f>+$AA38*N38</f>
        <v>0</v>
      </c>
      <c r="AC38" s="102">
        <f>+$AA38*O38</f>
        <v>692319.37</v>
      </c>
      <c r="AD38" s="102">
        <f>+$AA38*P38</f>
        <v>0</v>
      </c>
      <c r="AE38" s="102">
        <f>+$AA38*Q38</f>
        <v>0</v>
      </c>
      <c r="AF38" s="102">
        <f>+$AA38*R38</f>
        <v>0</v>
      </c>
      <c r="AG38" s="102">
        <f>+$AA38*S38</f>
        <v>0</v>
      </c>
      <c r="AH38" s="102">
        <f>+$AA38*T38</f>
        <v>0</v>
      </c>
      <c r="AI38" s="102">
        <f>+$AA38*U38</f>
        <v>0</v>
      </c>
      <c r="AJ38" s="102">
        <f>+$AA38*V38</f>
        <v>0</v>
      </c>
      <c r="AK38" s="102">
        <f>+$AA38*W38</f>
        <v>0</v>
      </c>
      <c r="AL38" s="102">
        <f>+$AA38*X38</f>
        <v>0</v>
      </c>
      <c r="AM38" s="102">
        <f>+SUM(AB38:AL38)-AA38</f>
        <v>0</v>
      </c>
      <c r="AN38" s="103">
        <f>+Z38-AA38</f>
        <v>0</v>
      </c>
      <c r="AO38" s="102">
        <f>+$AN38*N38</f>
        <v>0</v>
      </c>
      <c r="AP38" s="102">
        <f>+$AN38*O38</f>
        <v>0</v>
      </c>
      <c r="AQ38" s="102">
        <f>+$AN38*P38</f>
        <v>0</v>
      </c>
      <c r="AR38" s="102">
        <f>+$AN38*Q38</f>
        <v>0</v>
      </c>
      <c r="AS38" s="102">
        <f>+$AN38*R38</f>
        <v>0</v>
      </c>
      <c r="AT38" s="102">
        <f>+$AN38*S38</f>
        <v>0</v>
      </c>
      <c r="AU38" s="102">
        <f>+$AN38*T38</f>
        <v>0</v>
      </c>
      <c r="AV38" s="102">
        <f>+$AN38*U38</f>
        <v>0</v>
      </c>
      <c r="AW38" s="102">
        <f>+$AN38*V38</f>
        <v>0</v>
      </c>
      <c r="AX38" s="102">
        <f>+$AN38*W38</f>
        <v>0</v>
      </c>
      <c r="AY38" s="102">
        <f>+$AN38*X38</f>
        <v>0</v>
      </c>
      <c r="AZ38" s="102">
        <f>+SUM(AO38:AW38)-AN38</f>
        <v>0</v>
      </c>
    </row>
    <row r="39" spans="1:52" x14ac:dyDescent="0.2">
      <c r="A39" s="99" t="s">
        <v>307</v>
      </c>
      <c r="B39" s="5" t="s">
        <v>84</v>
      </c>
      <c r="C39" s="10" t="s">
        <v>399</v>
      </c>
      <c r="D39" s="10" t="s">
        <v>405</v>
      </c>
      <c r="E39" s="5" t="s">
        <v>8</v>
      </c>
      <c r="F39" s="5" t="s">
        <v>83</v>
      </c>
      <c r="G39" s="6">
        <v>46158</v>
      </c>
      <c r="H39" s="37" t="s">
        <v>82</v>
      </c>
      <c r="I39" s="4"/>
      <c r="J39" s="4"/>
      <c r="K39" s="4"/>
      <c r="L39" s="10" t="s">
        <v>241</v>
      </c>
      <c r="M39" s="48" t="s">
        <v>480</v>
      </c>
      <c r="N39" s="3">
        <v>0</v>
      </c>
      <c r="O39" s="3">
        <v>1</v>
      </c>
      <c r="P39" s="3"/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/>
      <c r="X39" s="3"/>
      <c r="Y39" s="100">
        <f>SUM(N39:X39)</f>
        <v>1</v>
      </c>
      <c r="Z39" s="23">
        <v>0.72</v>
      </c>
      <c r="AA39" s="101">
        <v>0.72</v>
      </c>
      <c r="AB39" s="102">
        <f>+$AA39*N39</f>
        <v>0</v>
      </c>
      <c r="AC39" s="102">
        <f>+$AA39*O39</f>
        <v>0.72</v>
      </c>
      <c r="AD39" s="102">
        <f>+$AA39*P39</f>
        <v>0</v>
      </c>
      <c r="AE39" s="102">
        <f>+$AA39*Q39</f>
        <v>0</v>
      </c>
      <c r="AF39" s="102">
        <f>+$AA39*R39</f>
        <v>0</v>
      </c>
      <c r="AG39" s="102">
        <f>+$AA39*S39</f>
        <v>0</v>
      </c>
      <c r="AH39" s="102">
        <f>+$AA39*T39</f>
        <v>0</v>
      </c>
      <c r="AI39" s="102">
        <f>+$AA39*U39</f>
        <v>0</v>
      </c>
      <c r="AJ39" s="102">
        <f>+$AA39*V39</f>
        <v>0</v>
      </c>
      <c r="AK39" s="102">
        <f>+$AA39*W39</f>
        <v>0</v>
      </c>
      <c r="AL39" s="102">
        <f>+$AA39*X39</f>
        <v>0</v>
      </c>
      <c r="AM39" s="102">
        <f>+SUM(AB39:AL39)-AA39</f>
        <v>0</v>
      </c>
      <c r="AN39" s="103">
        <f>+Z39-AA39</f>
        <v>0</v>
      </c>
      <c r="AO39" s="102">
        <f>+$AN39*N39</f>
        <v>0</v>
      </c>
      <c r="AP39" s="102">
        <f>+$AN39*O39</f>
        <v>0</v>
      </c>
      <c r="AQ39" s="102">
        <f>+$AN39*P39</f>
        <v>0</v>
      </c>
      <c r="AR39" s="102">
        <f>+$AN39*Q39</f>
        <v>0</v>
      </c>
      <c r="AS39" s="102">
        <f>+$AN39*R39</f>
        <v>0</v>
      </c>
      <c r="AT39" s="102">
        <f>+$AN39*S39</f>
        <v>0</v>
      </c>
      <c r="AU39" s="102">
        <f>+$AN39*T39</f>
        <v>0</v>
      </c>
      <c r="AV39" s="102">
        <f>+$AN39*U39</f>
        <v>0</v>
      </c>
      <c r="AW39" s="102">
        <f>+$AN39*V39</f>
        <v>0</v>
      </c>
      <c r="AX39" s="102">
        <f>+$AN39*W39</f>
        <v>0</v>
      </c>
      <c r="AY39" s="102">
        <f>+$AN39*X39</f>
        <v>0</v>
      </c>
      <c r="AZ39" s="102">
        <f>+SUM(AO39:AW39)-AN39</f>
        <v>0</v>
      </c>
    </row>
    <row r="40" spans="1:52" x14ac:dyDescent="0.2">
      <c r="A40" s="99" t="s">
        <v>308</v>
      </c>
      <c r="B40" s="5" t="s">
        <v>81</v>
      </c>
      <c r="C40" s="10" t="s">
        <v>407</v>
      </c>
      <c r="D40" s="10" t="s">
        <v>406</v>
      </c>
      <c r="E40" s="5" t="s">
        <v>8</v>
      </c>
      <c r="F40" s="5" t="s">
        <v>80</v>
      </c>
      <c r="G40" s="6">
        <v>46158</v>
      </c>
      <c r="H40" s="37" t="s">
        <v>79</v>
      </c>
      <c r="I40" s="4"/>
      <c r="J40" s="4"/>
      <c r="K40" s="4"/>
      <c r="L40" s="10" t="s">
        <v>241</v>
      </c>
      <c r="M40" s="48" t="s">
        <v>480</v>
      </c>
      <c r="N40" s="3">
        <v>0</v>
      </c>
      <c r="O40" s="3">
        <v>1</v>
      </c>
      <c r="P40" s="3"/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/>
      <c r="X40" s="3"/>
      <c r="Y40" s="100">
        <f>SUM(N40:X40)</f>
        <v>1</v>
      </c>
      <c r="Z40" s="23">
        <v>3612.34</v>
      </c>
      <c r="AA40" s="101">
        <v>3612.34</v>
      </c>
      <c r="AB40" s="102">
        <f>+$AA40*N40</f>
        <v>0</v>
      </c>
      <c r="AC40" s="102">
        <f>+$AA40*O40</f>
        <v>3612.34</v>
      </c>
      <c r="AD40" s="102">
        <f>+$AA40*P40</f>
        <v>0</v>
      </c>
      <c r="AE40" s="102">
        <f>+$AA40*Q40</f>
        <v>0</v>
      </c>
      <c r="AF40" s="102">
        <f>+$AA40*R40</f>
        <v>0</v>
      </c>
      <c r="AG40" s="102">
        <f>+$AA40*S40</f>
        <v>0</v>
      </c>
      <c r="AH40" s="102">
        <f>+$AA40*T40</f>
        <v>0</v>
      </c>
      <c r="AI40" s="102">
        <f>+$AA40*U40</f>
        <v>0</v>
      </c>
      <c r="AJ40" s="102">
        <f>+$AA40*V40</f>
        <v>0</v>
      </c>
      <c r="AK40" s="102">
        <f>+$AA40*W40</f>
        <v>0</v>
      </c>
      <c r="AL40" s="102">
        <f>+$AA40*X40</f>
        <v>0</v>
      </c>
      <c r="AM40" s="102">
        <f>+SUM(AB40:AL40)-AA40</f>
        <v>0</v>
      </c>
      <c r="AN40" s="103">
        <f>+Z40-AA40</f>
        <v>0</v>
      </c>
      <c r="AO40" s="102">
        <f>+$AN40*N40</f>
        <v>0</v>
      </c>
      <c r="AP40" s="102">
        <f>+$AN40*O40</f>
        <v>0</v>
      </c>
      <c r="AQ40" s="102">
        <f>+$AN40*P40</f>
        <v>0</v>
      </c>
      <c r="AR40" s="102">
        <f>+$AN40*Q40</f>
        <v>0</v>
      </c>
      <c r="AS40" s="102">
        <f>+$AN40*R40</f>
        <v>0</v>
      </c>
      <c r="AT40" s="102">
        <f>+$AN40*S40</f>
        <v>0</v>
      </c>
      <c r="AU40" s="102">
        <f>+$AN40*T40</f>
        <v>0</v>
      </c>
      <c r="AV40" s="102">
        <f>+$AN40*U40</f>
        <v>0</v>
      </c>
      <c r="AW40" s="102">
        <f>+$AN40*V40</f>
        <v>0</v>
      </c>
      <c r="AX40" s="102">
        <f>+$AN40*W40</f>
        <v>0</v>
      </c>
      <c r="AY40" s="102">
        <f>+$AN40*X40</f>
        <v>0</v>
      </c>
      <c r="AZ40" s="102">
        <f>+SUM(AO40:AW40)-AN40</f>
        <v>0</v>
      </c>
    </row>
    <row r="41" spans="1:52" x14ac:dyDescent="0.2">
      <c r="A41" s="99" t="s">
        <v>309</v>
      </c>
      <c r="B41" s="5" t="s">
        <v>78</v>
      </c>
      <c r="C41" s="10" t="s">
        <v>409</v>
      </c>
      <c r="D41" s="10" t="s">
        <v>408</v>
      </c>
      <c r="E41" s="5" t="s">
        <v>8</v>
      </c>
      <c r="F41" s="5" t="s">
        <v>77</v>
      </c>
      <c r="G41" s="6">
        <v>46158</v>
      </c>
      <c r="H41" s="37" t="s">
        <v>76</v>
      </c>
      <c r="I41" s="4"/>
      <c r="J41" s="4"/>
      <c r="K41" s="4"/>
      <c r="L41" s="10" t="s">
        <v>241</v>
      </c>
      <c r="M41" s="48" t="s">
        <v>480</v>
      </c>
      <c r="N41" s="3">
        <v>0</v>
      </c>
      <c r="O41" s="3">
        <v>1</v>
      </c>
      <c r="P41" s="3"/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/>
      <c r="X41" s="3"/>
      <c r="Y41" s="100">
        <f>SUM(N41:X41)</f>
        <v>1</v>
      </c>
      <c r="Z41" s="23">
        <v>453092.58</v>
      </c>
      <c r="AA41" s="101">
        <v>453092.58</v>
      </c>
      <c r="AB41" s="102">
        <f>+$AA41*N41</f>
        <v>0</v>
      </c>
      <c r="AC41" s="102">
        <f>+$AA41*O41</f>
        <v>453092.58</v>
      </c>
      <c r="AD41" s="102">
        <f>+$AA41*P41</f>
        <v>0</v>
      </c>
      <c r="AE41" s="102">
        <f>+$AA41*Q41</f>
        <v>0</v>
      </c>
      <c r="AF41" s="102">
        <f>+$AA41*R41</f>
        <v>0</v>
      </c>
      <c r="AG41" s="102">
        <f>+$AA41*S41</f>
        <v>0</v>
      </c>
      <c r="AH41" s="102">
        <f>+$AA41*T41</f>
        <v>0</v>
      </c>
      <c r="AI41" s="102">
        <f>+$AA41*U41</f>
        <v>0</v>
      </c>
      <c r="AJ41" s="102">
        <f>+$AA41*V41</f>
        <v>0</v>
      </c>
      <c r="AK41" s="102">
        <f>+$AA41*W41</f>
        <v>0</v>
      </c>
      <c r="AL41" s="102">
        <f>+$AA41*X41</f>
        <v>0</v>
      </c>
      <c r="AM41" s="102">
        <f>+SUM(AB41:AL41)-AA41</f>
        <v>0</v>
      </c>
      <c r="AN41" s="103">
        <f>+Z41-AA41</f>
        <v>0</v>
      </c>
      <c r="AO41" s="102">
        <f>+$AN41*N41</f>
        <v>0</v>
      </c>
      <c r="AP41" s="102">
        <f>+$AN41*O41</f>
        <v>0</v>
      </c>
      <c r="AQ41" s="102">
        <f>+$AN41*P41</f>
        <v>0</v>
      </c>
      <c r="AR41" s="102">
        <f>+$AN41*Q41</f>
        <v>0</v>
      </c>
      <c r="AS41" s="102">
        <f>+$AN41*R41</f>
        <v>0</v>
      </c>
      <c r="AT41" s="102">
        <f>+$AN41*S41</f>
        <v>0</v>
      </c>
      <c r="AU41" s="102">
        <f>+$AN41*T41</f>
        <v>0</v>
      </c>
      <c r="AV41" s="102">
        <f>+$AN41*U41</f>
        <v>0</v>
      </c>
      <c r="AW41" s="102">
        <f>+$AN41*V41</f>
        <v>0</v>
      </c>
      <c r="AX41" s="102">
        <f>+$AN41*W41</f>
        <v>0</v>
      </c>
      <c r="AY41" s="102">
        <f>+$AN41*X41</f>
        <v>0</v>
      </c>
      <c r="AZ41" s="102">
        <f>+SUM(AO41:AW41)-AN41</f>
        <v>0</v>
      </c>
    </row>
    <row r="42" spans="1:52" x14ac:dyDescent="0.2">
      <c r="A42" s="99" t="s">
        <v>310</v>
      </c>
      <c r="B42" s="5" t="s">
        <v>75</v>
      </c>
      <c r="C42" s="10" t="s">
        <v>411</v>
      </c>
      <c r="D42" s="10" t="s">
        <v>410</v>
      </c>
      <c r="E42" s="5" t="s">
        <v>8</v>
      </c>
      <c r="F42" s="5" t="s">
        <v>74</v>
      </c>
      <c r="G42" s="6">
        <v>46158</v>
      </c>
      <c r="H42" s="37" t="s">
        <v>73</v>
      </c>
      <c r="I42" s="4"/>
      <c r="J42" s="4"/>
      <c r="K42" s="4"/>
      <c r="L42" s="10" t="s">
        <v>241</v>
      </c>
      <c r="M42" s="48" t="s">
        <v>480</v>
      </c>
      <c r="N42" s="3">
        <v>0</v>
      </c>
      <c r="O42" s="3">
        <v>1</v>
      </c>
      <c r="P42" s="3"/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/>
      <c r="X42" s="3"/>
      <c r="Y42" s="100">
        <f>SUM(N42:X42)</f>
        <v>1</v>
      </c>
      <c r="Z42" s="23">
        <v>31844.21</v>
      </c>
      <c r="AA42" s="101">
        <v>31844.21</v>
      </c>
      <c r="AB42" s="102">
        <f>+$AA42*N42</f>
        <v>0</v>
      </c>
      <c r="AC42" s="102">
        <f>+$AA42*O42</f>
        <v>31844.21</v>
      </c>
      <c r="AD42" s="102">
        <f>+$AA42*P42</f>
        <v>0</v>
      </c>
      <c r="AE42" s="102">
        <f>+$AA42*Q42</f>
        <v>0</v>
      </c>
      <c r="AF42" s="102">
        <f>+$AA42*R42</f>
        <v>0</v>
      </c>
      <c r="AG42" s="102">
        <f>+$AA42*S42</f>
        <v>0</v>
      </c>
      <c r="AH42" s="102">
        <f>+$AA42*T42</f>
        <v>0</v>
      </c>
      <c r="AI42" s="102">
        <f>+$AA42*U42</f>
        <v>0</v>
      </c>
      <c r="AJ42" s="102">
        <f>+$AA42*V42</f>
        <v>0</v>
      </c>
      <c r="AK42" s="102">
        <f>+$AA42*W42</f>
        <v>0</v>
      </c>
      <c r="AL42" s="102">
        <f>+$AA42*X42</f>
        <v>0</v>
      </c>
      <c r="AM42" s="102">
        <f>+SUM(AB42:AL42)-AA42</f>
        <v>0</v>
      </c>
      <c r="AN42" s="103">
        <f>+Z42-AA42</f>
        <v>0</v>
      </c>
      <c r="AO42" s="102">
        <f>+$AN42*N42</f>
        <v>0</v>
      </c>
      <c r="AP42" s="102">
        <f>+$AN42*O42</f>
        <v>0</v>
      </c>
      <c r="AQ42" s="102">
        <f>+$AN42*P42</f>
        <v>0</v>
      </c>
      <c r="AR42" s="102">
        <f>+$AN42*Q42</f>
        <v>0</v>
      </c>
      <c r="AS42" s="102">
        <f>+$AN42*R42</f>
        <v>0</v>
      </c>
      <c r="AT42" s="102">
        <f>+$AN42*S42</f>
        <v>0</v>
      </c>
      <c r="AU42" s="102">
        <f>+$AN42*T42</f>
        <v>0</v>
      </c>
      <c r="AV42" s="102">
        <f>+$AN42*U42</f>
        <v>0</v>
      </c>
      <c r="AW42" s="102">
        <f>+$AN42*V42</f>
        <v>0</v>
      </c>
      <c r="AX42" s="102">
        <f>+$AN42*W42</f>
        <v>0</v>
      </c>
      <c r="AY42" s="102">
        <f>+$AN42*X42</f>
        <v>0</v>
      </c>
      <c r="AZ42" s="102">
        <f>+SUM(AO42:AW42)-AN42</f>
        <v>0</v>
      </c>
    </row>
    <row r="43" spans="1:52" x14ac:dyDescent="0.2">
      <c r="A43" s="99" t="s">
        <v>311</v>
      </c>
      <c r="B43" s="5" t="s">
        <v>72</v>
      </c>
      <c r="C43" s="10" t="s">
        <v>413</v>
      </c>
      <c r="D43" s="10" t="s">
        <v>412</v>
      </c>
      <c r="E43" s="5" t="s">
        <v>8</v>
      </c>
      <c r="F43" s="5" t="s">
        <v>71</v>
      </c>
      <c r="G43" s="6">
        <v>46158</v>
      </c>
      <c r="H43" s="37" t="s">
        <v>70</v>
      </c>
      <c r="I43" s="4"/>
      <c r="J43" s="4"/>
      <c r="K43" s="4"/>
      <c r="L43" s="10" t="s">
        <v>241</v>
      </c>
      <c r="M43" s="24" t="s">
        <v>479</v>
      </c>
      <c r="N43" s="3">
        <v>0</v>
      </c>
      <c r="O43" s="3">
        <v>1</v>
      </c>
      <c r="P43" s="3"/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/>
      <c r="X43" s="3"/>
      <c r="Y43" s="100">
        <f>SUM(N43:X43)</f>
        <v>1</v>
      </c>
      <c r="Z43" s="23">
        <v>389.37</v>
      </c>
      <c r="AA43" s="101">
        <v>389.37</v>
      </c>
      <c r="AB43" s="102">
        <f>+$AA43*N43</f>
        <v>0</v>
      </c>
      <c r="AC43" s="102">
        <f>+$AA43*O43</f>
        <v>389.37</v>
      </c>
      <c r="AD43" s="102">
        <f>+$AA43*P43</f>
        <v>0</v>
      </c>
      <c r="AE43" s="102">
        <f>+$AA43*Q43</f>
        <v>0</v>
      </c>
      <c r="AF43" s="102">
        <f>+$AA43*R43</f>
        <v>0</v>
      </c>
      <c r="AG43" s="102">
        <f>+$AA43*S43</f>
        <v>0</v>
      </c>
      <c r="AH43" s="102">
        <f>+$AA43*T43</f>
        <v>0</v>
      </c>
      <c r="AI43" s="102">
        <f>+$AA43*U43</f>
        <v>0</v>
      </c>
      <c r="AJ43" s="102">
        <f>+$AA43*V43</f>
        <v>0</v>
      </c>
      <c r="AK43" s="102">
        <f>+$AA43*W43</f>
        <v>0</v>
      </c>
      <c r="AL43" s="102">
        <f>+$AA43*X43</f>
        <v>0</v>
      </c>
      <c r="AM43" s="102">
        <f>+SUM(AB43:AL43)-AA43</f>
        <v>0</v>
      </c>
      <c r="AN43" s="103">
        <f>+Z43-AA43</f>
        <v>0</v>
      </c>
      <c r="AO43" s="102">
        <f>+$AN43*N43</f>
        <v>0</v>
      </c>
      <c r="AP43" s="102">
        <f>+$AN43*O43</f>
        <v>0</v>
      </c>
      <c r="AQ43" s="102">
        <f>+$AN43*P43</f>
        <v>0</v>
      </c>
      <c r="AR43" s="102">
        <f>+$AN43*Q43</f>
        <v>0</v>
      </c>
      <c r="AS43" s="102">
        <f>+$AN43*R43</f>
        <v>0</v>
      </c>
      <c r="AT43" s="102">
        <f>+$AN43*S43</f>
        <v>0</v>
      </c>
      <c r="AU43" s="102">
        <f>+$AN43*T43</f>
        <v>0</v>
      </c>
      <c r="AV43" s="102">
        <f>+$AN43*U43</f>
        <v>0</v>
      </c>
      <c r="AW43" s="102">
        <f>+$AN43*V43</f>
        <v>0</v>
      </c>
      <c r="AX43" s="102">
        <f>+$AN43*W43</f>
        <v>0</v>
      </c>
      <c r="AY43" s="102">
        <f>+$AN43*X43</f>
        <v>0</v>
      </c>
      <c r="AZ43" s="102">
        <f>+SUM(AO43:AW43)-AN43</f>
        <v>0</v>
      </c>
    </row>
    <row r="44" spans="1:52" x14ac:dyDescent="0.2">
      <c r="A44" s="99" t="s">
        <v>312</v>
      </c>
      <c r="B44" s="5" t="s">
        <v>69</v>
      </c>
      <c r="C44" s="10" t="s">
        <v>415</v>
      </c>
      <c r="D44" s="10" t="s">
        <v>414</v>
      </c>
      <c r="E44" s="5" t="s">
        <v>8</v>
      </c>
      <c r="F44" s="5" t="s">
        <v>68</v>
      </c>
      <c r="G44" s="6">
        <v>46158</v>
      </c>
      <c r="H44" s="37" t="s">
        <v>67</v>
      </c>
      <c r="I44" s="4"/>
      <c r="J44" s="4"/>
      <c r="K44" s="4"/>
      <c r="L44" s="10" t="s">
        <v>241</v>
      </c>
      <c r="M44" s="24" t="s">
        <v>479</v>
      </c>
      <c r="N44" s="3">
        <v>0</v>
      </c>
      <c r="O44" s="3">
        <v>1</v>
      </c>
      <c r="P44" s="3"/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/>
      <c r="X44" s="3"/>
      <c r="Y44" s="100">
        <f>SUM(N44:X44)</f>
        <v>1</v>
      </c>
      <c r="Z44" s="23">
        <v>3064.7</v>
      </c>
      <c r="AA44" s="101">
        <v>3064.7</v>
      </c>
      <c r="AB44" s="102">
        <f>+$AA44*N44</f>
        <v>0</v>
      </c>
      <c r="AC44" s="102">
        <f>+$AA44*O44</f>
        <v>3064.7</v>
      </c>
      <c r="AD44" s="102">
        <f>+$AA44*P44</f>
        <v>0</v>
      </c>
      <c r="AE44" s="102">
        <f>+$AA44*Q44</f>
        <v>0</v>
      </c>
      <c r="AF44" s="102">
        <f>+$AA44*R44</f>
        <v>0</v>
      </c>
      <c r="AG44" s="102">
        <f>+$AA44*S44</f>
        <v>0</v>
      </c>
      <c r="AH44" s="102">
        <f>+$AA44*T44</f>
        <v>0</v>
      </c>
      <c r="AI44" s="102">
        <f>+$AA44*U44</f>
        <v>0</v>
      </c>
      <c r="AJ44" s="102">
        <f>+$AA44*V44</f>
        <v>0</v>
      </c>
      <c r="AK44" s="102">
        <f>+$AA44*W44</f>
        <v>0</v>
      </c>
      <c r="AL44" s="102">
        <f>+$AA44*X44</f>
        <v>0</v>
      </c>
      <c r="AM44" s="102">
        <f>+SUM(AB44:AL44)-AA44</f>
        <v>0</v>
      </c>
      <c r="AN44" s="103">
        <f>+Z44-AA44</f>
        <v>0</v>
      </c>
      <c r="AO44" s="102">
        <f>+$AN44*N44</f>
        <v>0</v>
      </c>
      <c r="AP44" s="102">
        <f>+$AN44*O44</f>
        <v>0</v>
      </c>
      <c r="AQ44" s="102">
        <f>+$AN44*P44</f>
        <v>0</v>
      </c>
      <c r="AR44" s="102">
        <f>+$AN44*Q44</f>
        <v>0</v>
      </c>
      <c r="AS44" s="102">
        <f>+$AN44*R44</f>
        <v>0</v>
      </c>
      <c r="AT44" s="102">
        <f>+$AN44*S44</f>
        <v>0</v>
      </c>
      <c r="AU44" s="102">
        <f>+$AN44*T44</f>
        <v>0</v>
      </c>
      <c r="AV44" s="102">
        <f>+$AN44*U44</f>
        <v>0</v>
      </c>
      <c r="AW44" s="102">
        <f>+$AN44*V44</f>
        <v>0</v>
      </c>
      <c r="AX44" s="102">
        <f>+$AN44*W44</f>
        <v>0</v>
      </c>
      <c r="AY44" s="102">
        <f>+$AN44*X44</f>
        <v>0</v>
      </c>
      <c r="AZ44" s="102">
        <f>+SUM(AO44:AW44)-AN44</f>
        <v>0</v>
      </c>
    </row>
    <row r="45" spans="1:52" x14ac:dyDescent="0.2">
      <c r="A45" s="99" t="s">
        <v>313</v>
      </c>
      <c r="B45" s="5" t="s">
        <v>66</v>
      </c>
      <c r="C45" s="10" t="s">
        <v>411</v>
      </c>
      <c r="D45" s="10" t="s">
        <v>416</v>
      </c>
      <c r="E45" s="5" t="s">
        <v>8</v>
      </c>
      <c r="F45" s="5" t="s">
        <v>65</v>
      </c>
      <c r="G45" s="6">
        <v>46158</v>
      </c>
      <c r="H45" s="37" t="s">
        <v>64</v>
      </c>
      <c r="I45" s="4"/>
      <c r="J45" s="4"/>
      <c r="K45" s="4"/>
      <c r="L45" s="10" t="s">
        <v>241</v>
      </c>
      <c r="M45" s="24" t="s">
        <v>479</v>
      </c>
      <c r="N45" s="3">
        <v>0</v>
      </c>
      <c r="O45" s="3">
        <v>1</v>
      </c>
      <c r="P45" s="3"/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/>
      <c r="X45" s="3"/>
      <c r="Y45" s="100">
        <f>SUM(N45:X45)</f>
        <v>1</v>
      </c>
      <c r="Z45" s="23">
        <v>331.61</v>
      </c>
      <c r="AA45" s="101">
        <v>331.61</v>
      </c>
      <c r="AB45" s="102">
        <f>+$AA45*N45</f>
        <v>0</v>
      </c>
      <c r="AC45" s="102">
        <f>+$AA45*O45</f>
        <v>331.61</v>
      </c>
      <c r="AD45" s="102">
        <f>+$AA45*P45</f>
        <v>0</v>
      </c>
      <c r="AE45" s="102">
        <f>+$AA45*Q45</f>
        <v>0</v>
      </c>
      <c r="AF45" s="102">
        <f>+$AA45*R45</f>
        <v>0</v>
      </c>
      <c r="AG45" s="102">
        <f>+$AA45*S45</f>
        <v>0</v>
      </c>
      <c r="AH45" s="102">
        <f>+$AA45*T45</f>
        <v>0</v>
      </c>
      <c r="AI45" s="102">
        <f>+$AA45*U45</f>
        <v>0</v>
      </c>
      <c r="AJ45" s="102">
        <f>+$AA45*V45</f>
        <v>0</v>
      </c>
      <c r="AK45" s="102">
        <f>+$AA45*W45</f>
        <v>0</v>
      </c>
      <c r="AL45" s="102">
        <f>+$AA45*X45</f>
        <v>0</v>
      </c>
      <c r="AM45" s="102">
        <f>+SUM(AB45:AL45)-AA45</f>
        <v>0</v>
      </c>
      <c r="AN45" s="103">
        <f>+Z45-AA45</f>
        <v>0</v>
      </c>
      <c r="AO45" s="102">
        <f>+$AN45*N45</f>
        <v>0</v>
      </c>
      <c r="AP45" s="102">
        <f>+$AN45*O45</f>
        <v>0</v>
      </c>
      <c r="AQ45" s="102">
        <f>+$AN45*P45</f>
        <v>0</v>
      </c>
      <c r="AR45" s="102">
        <f>+$AN45*Q45</f>
        <v>0</v>
      </c>
      <c r="AS45" s="102">
        <f>+$AN45*R45</f>
        <v>0</v>
      </c>
      <c r="AT45" s="102">
        <f>+$AN45*S45</f>
        <v>0</v>
      </c>
      <c r="AU45" s="102">
        <f>+$AN45*T45</f>
        <v>0</v>
      </c>
      <c r="AV45" s="102">
        <f>+$AN45*U45</f>
        <v>0</v>
      </c>
      <c r="AW45" s="102">
        <f>+$AN45*V45</f>
        <v>0</v>
      </c>
      <c r="AX45" s="102">
        <f>+$AN45*W45</f>
        <v>0</v>
      </c>
      <c r="AY45" s="102">
        <f>+$AN45*X45</f>
        <v>0</v>
      </c>
      <c r="AZ45" s="102">
        <f>+SUM(AO45:AW45)-AN45</f>
        <v>0</v>
      </c>
    </row>
    <row r="46" spans="1:52" x14ac:dyDescent="0.2">
      <c r="A46" s="99" t="s">
        <v>314</v>
      </c>
      <c r="B46" s="5" t="s">
        <v>63</v>
      </c>
      <c r="C46" s="10" t="s">
        <v>409</v>
      </c>
      <c r="D46" s="10" t="s">
        <v>417</v>
      </c>
      <c r="E46" s="5" t="s">
        <v>8</v>
      </c>
      <c r="F46" s="5" t="s">
        <v>62</v>
      </c>
      <c r="G46" s="6">
        <v>46158</v>
      </c>
      <c r="H46" s="37" t="s">
        <v>61</v>
      </c>
      <c r="I46" s="4"/>
      <c r="J46" s="4"/>
      <c r="K46" s="4"/>
      <c r="L46" s="10" t="s">
        <v>241</v>
      </c>
      <c r="M46" s="24" t="s">
        <v>479</v>
      </c>
      <c r="N46" s="3">
        <v>0</v>
      </c>
      <c r="O46" s="3">
        <v>1</v>
      </c>
      <c r="P46" s="3"/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/>
      <c r="X46" s="3"/>
      <c r="Y46" s="100">
        <f>SUM(N46:X46)</f>
        <v>1</v>
      </c>
      <c r="Z46" s="23">
        <v>636.27</v>
      </c>
      <c r="AA46" s="101">
        <v>636.27</v>
      </c>
      <c r="AB46" s="102">
        <f>+$AA46*N46</f>
        <v>0</v>
      </c>
      <c r="AC46" s="102">
        <f>+$AA46*O46</f>
        <v>636.27</v>
      </c>
      <c r="AD46" s="102">
        <f>+$AA46*P46</f>
        <v>0</v>
      </c>
      <c r="AE46" s="102">
        <f>+$AA46*Q46</f>
        <v>0</v>
      </c>
      <c r="AF46" s="102">
        <f>+$AA46*R46</f>
        <v>0</v>
      </c>
      <c r="AG46" s="102">
        <f>+$AA46*S46</f>
        <v>0</v>
      </c>
      <c r="AH46" s="102">
        <f>+$AA46*T46</f>
        <v>0</v>
      </c>
      <c r="AI46" s="102">
        <f>+$AA46*U46</f>
        <v>0</v>
      </c>
      <c r="AJ46" s="102">
        <f>+$AA46*V46</f>
        <v>0</v>
      </c>
      <c r="AK46" s="102">
        <f>+$AA46*W46</f>
        <v>0</v>
      </c>
      <c r="AL46" s="102">
        <f>+$AA46*X46</f>
        <v>0</v>
      </c>
      <c r="AM46" s="102">
        <f>+SUM(AB46:AL46)-AA46</f>
        <v>0</v>
      </c>
      <c r="AN46" s="103">
        <f>+Z46-AA46</f>
        <v>0</v>
      </c>
      <c r="AO46" s="102">
        <f>+$AN46*N46</f>
        <v>0</v>
      </c>
      <c r="AP46" s="102">
        <f>+$AN46*O46</f>
        <v>0</v>
      </c>
      <c r="AQ46" s="102">
        <f>+$AN46*P46</f>
        <v>0</v>
      </c>
      <c r="AR46" s="102">
        <f>+$AN46*Q46</f>
        <v>0</v>
      </c>
      <c r="AS46" s="102">
        <f>+$AN46*R46</f>
        <v>0</v>
      </c>
      <c r="AT46" s="102">
        <f>+$AN46*S46</f>
        <v>0</v>
      </c>
      <c r="AU46" s="102">
        <f>+$AN46*T46</f>
        <v>0</v>
      </c>
      <c r="AV46" s="102">
        <f>+$AN46*U46</f>
        <v>0</v>
      </c>
      <c r="AW46" s="102">
        <f>+$AN46*V46</f>
        <v>0</v>
      </c>
      <c r="AX46" s="102">
        <f>+$AN46*W46</f>
        <v>0</v>
      </c>
      <c r="AY46" s="102">
        <f>+$AN46*X46</f>
        <v>0</v>
      </c>
      <c r="AZ46" s="102">
        <f>+SUM(AO46:AW46)-AN46</f>
        <v>0</v>
      </c>
    </row>
    <row r="47" spans="1:52" x14ac:dyDescent="0.2">
      <c r="A47" s="99" t="s">
        <v>315</v>
      </c>
      <c r="B47" s="5" t="s">
        <v>60</v>
      </c>
      <c r="C47" s="10"/>
      <c r="D47" s="10"/>
      <c r="E47" s="5" t="s">
        <v>8</v>
      </c>
      <c r="F47" s="5" t="s">
        <v>59</v>
      </c>
      <c r="G47" s="6">
        <v>46158</v>
      </c>
      <c r="H47" s="37" t="s">
        <v>58</v>
      </c>
      <c r="I47" s="4"/>
      <c r="J47" s="4"/>
      <c r="K47" s="4"/>
      <c r="L47" s="10" t="s">
        <v>241</v>
      </c>
      <c r="M47" s="24" t="s">
        <v>479</v>
      </c>
      <c r="N47" s="3">
        <v>0</v>
      </c>
      <c r="O47" s="3">
        <v>1</v>
      </c>
      <c r="P47" s="3"/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/>
      <c r="X47" s="3"/>
      <c r="Y47" s="100">
        <f>SUM(N47:X47)</f>
        <v>1</v>
      </c>
      <c r="Z47" s="23">
        <v>668.57</v>
      </c>
      <c r="AA47" s="101">
        <v>668.57</v>
      </c>
      <c r="AB47" s="102">
        <f>+$AA47*N47</f>
        <v>0</v>
      </c>
      <c r="AC47" s="102">
        <f>+$AA47*O47</f>
        <v>668.57</v>
      </c>
      <c r="AD47" s="102">
        <f>+$AA47*P47</f>
        <v>0</v>
      </c>
      <c r="AE47" s="102">
        <f>+$AA47*Q47</f>
        <v>0</v>
      </c>
      <c r="AF47" s="102">
        <f>+$AA47*R47</f>
        <v>0</v>
      </c>
      <c r="AG47" s="102">
        <f>+$AA47*S47</f>
        <v>0</v>
      </c>
      <c r="AH47" s="102">
        <f>+$AA47*T47</f>
        <v>0</v>
      </c>
      <c r="AI47" s="102">
        <f>+$AA47*U47</f>
        <v>0</v>
      </c>
      <c r="AJ47" s="102">
        <f>+$AA47*V47</f>
        <v>0</v>
      </c>
      <c r="AK47" s="102">
        <f>+$AA47*W47</f>
        <v>0</v>
      </c>
      <c r="AL47" s="102">
        <f>+$AA47*X47</f>
        <v>0</v>
      </c>
      <c r="AM47" s="102">
        <f>+SUM(AB47:AL47)-AA47</f>
        <v>0</v>
      </c>
      <c r="AN47" s="103">
        <f>+Z47-AA47</f>
        <v>0</v>
      </c>
      <c r="AO47" s="102">
        <f>+$AN47*N47</f>
        <v>0</v>
      </c>
      <c r="AP47" s="102">
        <f>+$AN47*O47</f>
        <v>0</v>
      </c>
      <c r="AQ47" s="102">
        <f>+$AN47*P47</f>
        <v>0</v>
      </c>
      <c r="AR47" s="102">
        <f>+$AN47*Q47</f>
        <v>0</v>
      </c>
      <c r="AS47" s="102">
        <f>+$AN47*R47</f>
        <v>0</v>
      </c>
      <c r="AT47" s="102">
        <f>+$AN47*S47</f>
        <v>0</v>
      </c>
      <c r="AU47" s="102">
        <f>+$AN47*T47</f>
        <v>0</v>
      </c>
      <c r="AV47" s="102">
        <f>+$AN47*U47</f>
        <v>0</v>
      </c>
      <c r="AW47" s="102">
        <f>+$AN47*V47</f>
        <v>0</v>
      </c>
      <c r="AX47" s="102">
        <f>+$AN47*W47</f>
        <v>0</v>
      </c>
      <c r="AY47" s="102">
        <f>+$AN47*X47</f>
        <v>0</v>
      </c>
      <c r="AZ47" s="102">
        <f>+SUM(AO47:AW47)-AN47</f>
        <v>0</v>
      </c>
    </row>
    <row r="48" spans="1:52" x14ac:dyDescent="0.2">
      <c r="A48" s="99" t="s">
        <v>316</v>
      </c>
      <c r="B48" s="5" t="s">
        <v>57</v>
      </c>
      <c r="C48" s="10" t="s">
        <v>419</v>
      </c>
      <c r="D48" s="10" t="s">
        <v>418</v>
      </c>
      <c r="E48" s="5" t="s">
        <v>8</v>
      </c>
      <c r="F48" s="5" t="s">
        <v>56</v>
      </c>
      <c r="G48" s="6">
        <v>46158</v>
      </c>
      <c r="H48" s="37" t="s">
        <v>55</v>
      </c>
      <c r="I48" s="4"/>
      <c r="J48" s="4"/>
      <c r="K48" s="4"/>
      <c r="L48" s="10" t="s">
        <v>241</v>
      </c>
      <c r="M48" s="24" t="s">
        <v>479</v>
      </c>
      <c r="N48" s="3">
        <v>0</v>
      </c>
      <c r="O48" s="3">
        <v>1</v>
      </c>
      <c r="P48" s="3"/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/>
      <c r="X48" s="3"/>
      <c r="Y48" s="100">
        <f>SUM(N48:X48)</f>
        <v>1</v>
      </c>
      <c r="Z48" s="23">
        <v>9243.99</v>
      </c>
      <c r="AA48" s="101">
        <v>9243.99</v>
      </c>
      <c r="AB48" s="102">
        <f>+$AA48*N48</f>
        <v>0</v>
      </c>
      <c r="AC48" s="102">
        <f>+$AA48*O48</f>
        <v>9243.99</v>
      </c>
      <c r="AD48" s="102">
        <f>+$AA48*P48</f>
        <v>0</v>
      </c>
      <c r="AE48" s="102">
        <f>+$AA48*Q48</f>
        <v>0</v>
      </c>
      <c r="AF48" s="102">
        <f>+$AA48*R48</f>
        <v>0</v>
      </c>
      <c r="AG48" s="102">
        <f>+$AA48*S48</f>
        <v>0</v>
      </c>
      <c r="AH48" s="102">
        <f>+$AA48*T48</f>
        <v>0</v>
      </c>
      <c r="AI48" s="102">
        <f>+$AA48*U48</f>
        <v>0</v>
      </c>
      <c r="AJ48" s="102">
        <f>+$AA48*V48</f>
        <v>0</v>
      </c>
      <c r="AK48" s="102">
        <f>+$AA48*W48</f>
        <v>0</v>
      </c>
      <c r="AL48" s="102">
        <f>+$AA48*X48</f>
        <v>0</v>
      </c>
      <c r="AM48" s="102">
        <f>+SUM(AB48:AL48)-AA48</f>
        <v>0</v>
      </c>
      <c r="AN48" s="103">
        <f>+Z48-AA48</f>
        <v>0</v>
      </c>
      <c r="AO48" s="102">
        <f>+$AN48*N48</f>
        <v>0</v>
      </c>
      <c r="AP48" s="102">
        <f>+$AN48*O48</f>
        <v>0</v>
      </c>
      <c r="AQ48" s="102">
        <f>+$AN48*P48</f>
        <v>0</v>
      </c>
      <c r="AR48" s="102">
        <f>+$AN48*Q48</f>
        <v>0</v>
      </c>
      <c r="AS48" s="102">
        <f>+$AN48*R48</f>
        <v>0</v>
      </c>
      <c r="AT48" s="102">
        <f>+$AN48*S48</f>
        <v>0</v>
      </c>
      <c r="AU48" s="102">
        <f>+$AN48*T48</f>
        <v>0</v>
      </c>
      <c r="AV48" s="102">
        <f>+$AN48*U48</f>
        <v>0</v>
      </c>
      <c r="AW48" s="102">
        <f>+$AN48*V48</f>
        <v>0</v>
      </c>
      <c r="AX48" s="102">
        <f>+$AN48*W48</f>
        <v>0</v>
      </c>
      <c r="AY48" s="102">
        <f>+$AN48*X48</f>
        <v>0</v>
      </c>
      <c r="AZ48" s="102">
        <f>+SUM(AO48:AW48)-AN48</f>
        <v>0</v>
      </c>
    </row>
    <row r="49" spans="1:52" x14ac:dyDescent="0.2">
      <c r="A49" s="99" t="s">
        <v>317</v>
      </c>
      <c r="B49" s="5" t="s">
        <v>54</v>
      </c>
      <c r="C49" s="10" t="s">
        <v>419</v>
      </c>
      <c r="D49" s="10" t="s">
        <v>420</v>
      </c>
      <c r="E49" s="5" t="s">
        <v>8</v>
      </c>
      <c r="F49" s="5" t="s">
        <v>53</v>
      </c>
      <c r="G49" s="6">
        <v>46158</v>
      </c>
      <c r="H49" s="37" t="s">
        <v>52</v>
      </c>
      <c r="I49" s="4"/>
      <c r="J49" s="4"/>
      <c r="K49" s="4"/>
      <c r="L49" s="10" t="s">
        <v>241</v>
      </c>
      <c r="M49" s="24" t="s">
        <v>479</v>
      </c>
      <c r="N49" s="3">
        <v>0</v>
      </c>
      <c r="O49" s="3">
        <v>1</v>
      </c>
      <c r="P49" s="3"/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/>
      <c r="X49" s="3"/>
      <c r="Y49" s="100">
        <f>SUM(N49:X49)</f>
        <v>1</v>
      </c>
      <c r="Z49" s="23">
        <v>4891.05</v>
      </c>
      <c r="AA49" s="101">
        <v>4891.05</v>
      </c>
      <c r="AB49" s="102">
        <f>+$AA49*N49</f>
        <v>0</v>
      </c>
      <c r="AC49" s="102">
        <f>+$AA49*O49</f>
        <v>4891.05</v>
      </c>
      <c r="AD49" s="102">
        <f>+$AA49*P49</f>
        <v>0</v>
      </c>
      <c r="AE49" s="102">
        <f>+$AA49*Q49</f>
        <v>0</v>
      </c>
      <c r="AF49" s="102">
        <f>+$AA49*R49</f>
        <v>0</v>
      </c>
      <c r="AG49" s="102">
        <f>+$AA49*S49</f>
        <v>0</v>
      </c>
      <c r="AH49" s="102">
        <f>+$AA49*T49</f>
        <v>0</v>
      </c>
      <c r="AI49" s="102">
        <f>+$AA49*U49</f>
        <v>0</v>
      </c>
      <c r="AJ49" s="102">
        <f>+$AA49*V49</f>
        <v>0</v>
      </c>
      <c r="AK49" s="102">
        <f>+$AA49*W49</f>
        <v>0</v>
      </c>
      <c r="AL49" s="102">
        <f>+$AA49*X49</f>
        <v>0</v>
      </c>
      <c r="AM49" s="102">
        <f>+SUM(AB49:AL49)-AA49</f>
        <v>0</v>
      </c>
      <c r="AN49" s="103">
        <f>+Z49-AA49</f>
        <v>0</v>
      </c>
      <c r="AO49" s="102">
        <f>+$AN49*N49</f>
        <v>0</v>
      </c>
      <c r="AP49" s="102">
        <f>+$AN49*O49</f>
        <v>0</v>
      </c>
      <c r="AQ49" s="102">
        <f>+$AN49*P49</f>
        <v>0</v>
      </c>
      <c r="AR49" s="102">
        <f>+$AN49*Q49</f>
        <v>0</v>
      </c>
      <c r="AS49" s="102">
        <f>+$AN49*R49</f>
        <v>0</v>
      </c>
      <c r="AT49" s="102">
        <f>+$AN49*S49</f>
        <v>0</v>
      </c>
      <c r="AU49" s="102">
        <f>+$AN49*T49</f>
        <v>0</v>
      </c>
      <c r="AV49" s="102">
        <f>+$AN49*U49</f>
        <v>0</v>
      </c>
      <c r="AW49" s="102">
        <f>+$AN49*V49</f>
        <v>0</v>
      </c>
      <c r="AX49" s="102">
        <f>+$AN49*W49</f>
        <v>0</v>
      </c>
      <c r="AY49" s="102">
        <f>+$AN49*X49</f>
        <v>0</v>
      </c>
      <c r="AZ49" s="102">
        <f>+SUM(AO49:AW49)-AN49</f>
        <v>0</v>
      </c>
    </row>
    <row r="50" spans="1:52" x14ac:dyDescent="0.2">
      <c r="A50" s="99" t="s">
        <v>318</v>
      </c>
      <c r="B50" s="5" t="s">
        <v>51</v>
      </c>
      <c r="C50" s="10" t="s">
        <v>419</v>
      </c>
      <c r="D50" s="10" t="s">
        <v>421</v>
      </c>
      <c r="E50" s="5" t="s">
        <v>8</v>
      </c>
      <c r="F50" s="5" t="s">
        <v>50</v>
      </c>
      <c r="G50" s="6">
        <v>46158</v>
      </c>
      <c r="H50" s="37" t="s">
        <v>49</v>
      </c>
      <c r="I50" s="4"/>
      <c r="J50" s="4"/>
      <c r="K50" s="4"/>
      <c r="L50" s="10" t="s">
        <v>241</v>
      </c>
      <c r="M50" s="24" t="s">
        <v>479</v>
      </c>
      <c r="N50" s="3">
        <v>0</v>
      </c>
      <c r="O50" s="3">
        <v>1</v>
      </c>
      <c r="P50" s="3"/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/>
      <c r="X50" s="3"/>
      <c r="Y50" s="100">
        <f>SUM(N50:X50)</f>
        <v>1</v>
      </c>
      <c r="Z50" s="23">
        <v>6310.43</v>
      </c>
      <c r="AA50" s="101">
        <v>6310.43</v>
      </c>
      <c r="AB50" s="102">
        <f>+$AA50*N50</f>
        <v>0</v>
      </c>
      <c r="AC50" s="102">
        <f>+$AA50*O50</f>
        <v>6310.43</v>
      </c>
      <c r="AD50" s="102">
        <f>+$AA50*P50</f>
        <v>0</v>
      </c>
      <c r="AE50" s="102">
        <f>+$AA50*Q50</f>
        <v>0</v>
      </c>
      <c r="AF50" s="102">
        <f>+$AA50*R50</f>
        <v>0</v>
      </c>
      <c r="AG50" s="102">
        <f>+$AA50*S50</f>
        <v>0</v>
      </c>
      <c r="AH50" s="102">
        <f>+$AA50*T50</f>
        <v>0</v>
      </c>
      <c r="AI50" s="102">
        <f>+$AA50*U50</f>
        <v>0</v>
      </c>
      <c r="AJ50" s="102">
        <f>+$AA50*V50</f>
        <v>0</v>
      </c>
      <c r="AK50" s="102">
        <f>+$AA50*W50</f>
        <v>0</v>
      </c>
      <c r="AL50" s="102">
        <f>+$AA50*X50</f>
        <v>0</v>
      </c>
      <c r="AM50" s="102">
        <f>+SUM(AB50:AL50)-AA50</f>
        <v>0</v>
      </c>
      <c r="AN50" s="103">
        <f>+Z50-AA50</f>
        <v>0</v>
      </c>
      <c r="AO50" s="102">
        <f>+$AN50*N50</f>
        <v>0</v>
      </c>
      <c r="AP50" s="102">
        <f>+$AN50*O50</f>
        <v>0</v>
      </c>
      <c r="AQ50" s="102">
        <f>+$AN50*P50</f>
        <v>0</v>
      </c>
      <c r="AR50" s="102">
        <f>+$AN50*Q50</f>
        <v>0</v>
      </c>
      <c r="AS50" s="102">
        <f>+$AN50*R50</f>
        <v>0</v>
      </c>
      <c r="AT50" s="102">
        <f>+$AN50*S50</f>
        <v>0</v>
      </c>
      <c r="AU50" s="102">
        <f>+$AN50*T50</f>
        <v>0</v>
      </c>
      <c r="AV50" s="102">
        <f>+$AN50*U50</f>
        <v>0</v>
      </c>
      <c r="AW50" s="102">
        <f>+$AN50*V50</f>
        <v>0</v>
      </c>
      <c r="AX50" s="102">
        <f>+$AN50*W50</f>
        <v>0</v>
      </c>
      <c r="AY50" s="102">
        <f>+$AN50*X50</f>
        <v>0</v>
      </c>
      <c r="AZ50" s="102">
        <f>+SUM(AO50:AW50)-AN50</f>
        <v>0</v>
      </c>
    </row>
    <row r="51" spans="1:52" x14ac:dyDescent="0.2">
      <c r="A51" s="99" t="s">
        <v>319</v>
      </c>
      <c r="B51" s="5" t="s">
        <v>48</v>
      </c>
      <c r="C51" s="10" t="s">
        <v>419</v>
      </c>
      <c r="D51" s="10" t="s">
        <v>422</v>
      </c>
      <c r="E51" s="5" t="s">
        <v>8</v>
      </c>
      <c r="F51" s="5" t="s">
        <v>47</v>
      </c>
      <c r="G51" s="6">
        <v>46158</v>
      </c>
      <c r="H51" s="37" t="s">
        <v>46</v>
      </c>
      <c r="I51" s="4"/>
      <c r="J51" s="4"/>
      <c r="K51" s="4"/>
      <c r="L51" s="10" t="s">
        <v>241</v>
      </c>
      <c r="M51" s="24" t="s">
        <v>479</v>
      </c>
      <c r="N51" s="3">
        <v>0</v>
      </c>
      <c r="O51" s="3">
        <v>1</v>
      </c>
      <c r="P51" s="3"/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/>
      <c r="X51" s="3"/>
      <c r="Y51" s="100">
        <f>SUM(N51:X51)</f>
        <v>1</v>
      </c>
      <c r="Z51" s="23">
        <v>1.6</v>
      </c>
      <c r="AA51" s="101">
        <v>1.6</v>
      </c>
      <c r="AB51" s="102">
        <f>+$AA51*N51</f>
        <v>0</v>
      </c>
      <c r="AC51" s="102">
        <f>+$AA51*O51</f>
        <v>1.6</v>
      </c>
      <c r="AD51" s="102">
        <f>+$AA51*P51</f>
        <v>0</v>
      </c>
      <c r="AE51" s="102">
        <f>+$AA51*Q51</f>
        <v>0</v>
      </c>
      <c r="AF51" s="102">
        <f>+$AA51*R51</f>
        <v>0</v>
      </c>
      <c r="AG51" s="102">
        <f>+$AA51*S51</f>
        <v>0</v>
      </c>
      <c r="AH51" s="102">
        <f>+$AA51*T51</f>
        <v>0</v>
      </c>
      <c r="AI51" s="102">
        <f>+$AA51*U51</f>
        <v>0</v>
      </c>
      <c r="AJ51" s="102">
        <f>+$AA51*V51</f>
        <v>0</v>
      </c>
      <c r="AK51" s="102">
        <f>+$AA51*W51</f>
        <v>0</v>
      </c>
      <c r="AL51" s="102">
        <f>+$AA51*X51</f>
        <v>0</v>
      </c>
      <c r="AM51" s="102">
        <f>+SUM(AB51:AL51)-AA51</f>
        <v>0</v>
      </c>
      <c r="AN51" s="103">
        <f>+Z51-AA51</f>
        <v>0</v>
      </c>
      <c r="AO51" s="102">
        <f>+$AN51*N51</f>
        <v>0</v>
      </c>
      <c r="AP51" s="102">
        <f>+$AN51*O51</f>
        <v>0</v>
      </c>
      <c r="AQ51" s="102">
        <f>+$AN51*P51</f>
        <v>0</v>
      </c>
      <c r="AR51" s="102">
        <f>+$AN51*Q51</f>
        <v>0</v>
      </c>
      <c r="AS51" s="102">
        <f>+$AN51*R51</f>
        <v>0</v>
      </c>
      <c r="AT51" s="102">
        <f>+$AN51*S51</f>
        <v>0</v>
      </c>
      <c r="AU51" s="102">
        <f>+$AN51*T51</f>
        <v>0</v>
      </c>
      <c r="AV51" s="102">
        <f>+$AN51*U51</f>
        <v>0</v>
      </c>
      <c r="AW51" s="102">
        <f>+$AN51*V51</f>
        <v>0</v>
      </c>
      <c r="AX51" s="102">
        <f>+$AN51*W51</f>
        <v>0</v>
      </c>
      <c r="AY51" s="102">
        <f>+$AN51*X51</f>
        <v>0</v>
      </c>
      <c r="AZ51" s="102">
        <f>+SUM(AO51:AW51)-AN51</f>
        <v>0</v>
      </c>
    </row>
    <row r="52" spans="1:52" x14ac:dyDescent="0.2">
      <c r="A52" s="99" t="s">
        <v>320</v>
      </c>
      <c r="B52" s="5" t="s">
        <v>45</v>
      </c>
      <c r="C52" s="10" t="s">
        <v>419</v>
      </c>
      <c r="D52" s="10" t="s">
        <v>423</v>
      </c>
      <c r="E52" s="5" t="s">
        <v>8</v>
      </c>
      <c r="F52" s="5" t="s">
        <v>44</v>
      </c>
      <c r="G52" s="6">
        <v>46158</v>
      </c>
      <c r="H52" s="37" t="s">
        <v>43</v>
      </c>
      <c r="I52" s="4"/>
      <c r="J52" s="4"/>
      <c r="K52" s="4"/>
      <c r="L52" s="10" t="s">
        <v>241</v>
      </c>
      <c r="M52" s="24" t="s">
        <v>479</v>
      </c>
      <c r="N52" s="3">
        <v>0</v>
      </c>
      <c r="O52" s="3">
        <v>1</v>
      </c>
      <c r="P52" s="3"/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/>
      <c r="X52" s="3"/>
      <c r="Y52" s="100">
        <f>SUM(N52:X52)</f>
        <v>1</v>
      </c>
      <c r="Z52" s="23">
        <v>1173.29</v>
      </c>
      <c r="AA52" s="101">
        <v>1173.29</v>
      </c>
      <c r="AB52" s="102">
        <f>+$AA52*N52</f>
        <v>0</v>
      </c>
      <c r="AC52" s="102">
        <f>+$AA52*O52</f>
        <v>1173.29</v>
      </c>
      <c r="AD52" s="102">
        <f>+$AA52*P52</f>
        <v>0</v>
      </c>
      <c r="AE52" s="102">
        <f>+$AA52*Q52</f>
        <v>0</v>
      </c>
      <c r="AF52" s="102">
        <f>+$AA52*R52</f>
        <v>0</v>
      </c>
      <c r="AG52" s="102">
        <f>+$AA52*S52</f>
        <v>0</v>
      </c>
      <c r="AH52" s="102">
        <f>+$AA52*T52</f>
        <v>0</v>
      </c>
      <c r="AI52" s="102">
        <f>+$AA52*U52</f>
        <v>0</v>
      </c>
      <c r="AJ52" s="102">
        <f>+$AA52*V52</f>
        <v>0</v>
      </c>
      <c r="AK52" s="102">
        <f>+$AA52*W52</f>
        <v>0</v>
      </c>
      <c r="AL52" s="102">
        <f>+$AA52*X52</f>
        <v>0</v>
      </c>
      <c r="AM52" s="102">
        <f>+SUM(AB52:AL52)-AA52</f>
        <v>0</v>
      </c>
      <c r="AN52" s="103">
        <f>+Z52-AA52</f>
        <v>0</v>
      </c>
      <c r="AO52" s="102">
        <f>+$AN52*N52</f>
        <v>0</v>
      </c>
      <c r="AP52" s="102">
        <f>+$AN52*O52</f>
        <v>0</v>
      </c>
      <c r="AQ52" s="102">
        <f>+$AN52*P52</f>
        <v>0</v>
      </c>
      <c r="AR52" s="102">
        <f>+$AN52*Q52</f>
        <v>0</v>
      </c>
      <c r="AS52" s="102">
        <f>+$AN52*R52</f>
        <v>0</v>
      </c>
      <c r="AT52" s="102">
        <f>+$AN52*S52</f>
        <v>0</v>
      </c>
      <c r="AU52" s="102">
        <f>+$AN52*T52</f>
        <v>0</v>
      </c>
      <c r="AV52" s="102">
        <f>+$AN52*U52</f>
        <v>0</v>
      </c>
      <c r="AW52" s="102">
        <f>+$AN52*V52</f>
        <v>0</v>
      </c>
      <c r="AX52" s="102">
        <f>+$AN52*W52</f>
        <v>0</v>
      </c>
      <c r="AY52" s="102">
        <f>+$AN52*X52</f>
        <v>0</v>
      </c>
      <c r="AZ52" s="102">
        <f>+SUM(AO52:AW52)-AN52</f>
        <v>0</v>
      </c>
    </row>
    <row r="53" spans="1:52" x14ac:dyDescent="0.2">
      <c r="A53" s="99" t="s">
        <v>321</v>
      </c>
      <c r="B53" s="5" t="s">
        <v>42</v>
      </c>
      <c r="C53" s="10" t="s">
        <v>419</v>
      </c>
      <c r="D53" s="10" t="s">
        <v>424</v>
      </c>
      <c r="E53" s="5" t="s">
        <v>8</v>
      </c>
      <c r="F53" s="5" t="s">
        <v>41</v>
      </c>
      <c r="G53" s="6">
        <v>46158</v>
      </c>
      <c r="H53" s="37" t="s">
        <v>40</v>
      </c>
      <c r="I53" s="4"/>
      <c r="J53" s="4"/>
      <c r="K53" s="4"/>
      <c r="L53" s="10" t="s">
        <v>241</v>
      </c>
      <c r="M53" s="24" t="s">
        <v>479</v>
      </c>
      <c r="N53" s="3">
        <v>0</v>
      </c>
      <c r="O53" s="3">
        <v>1</v>
      </c>
      <c r="P53" s="3"/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/>
      <c r="X53" s="3"/>
      <c r="Y53" s="100">
        <f>SUM(N53:X53)</f>
        <v>1</v>
      </c>
      <c r="Z53" s="23">
        <v>8594.9</v>
      </c>
      <c r="AA53" s="101">
        <v>8594.9</v>
      </c>
      <c r="AB53" s="102">
        <f>+$AA53*N53</f>
        <v>0</v>
      </c>
      <c r="AC53" s="102">
        <f>+$AA53*O53</f>
        <v>8594.9</v>
      </c>
      <c r="AD53" s="102">
        <f>+$AA53*P53</f>
        <v>0</v>
      </c>
      <c r="AE53" s="102">
        <f>+$AA53*Q53</f>
        <v>0</v>
      </c>
      <c r="AF53" s="102">
        <f>+$AA53*R53</f>
        <v>0</v>
      </c>
      <c r="AG53" s="102">
        <f>+$AA53*S53</f>
        <v>0</v>
      </c>
      <c r="AH53" s="102">
        <f>+$AA53*T53</f>
        <v>0</v>
      </c>
      <c r="AI53" s="102">
        <f>+$AA53*U53</f>
        <v>0</v>
      </c>
      <c r="AJ53" s="102">
        <f>+$AA53*V53</f>
        <v>0</v>
      </c>
      <c r="AK53" s="102">
        <f>+$AA53*W53</f>
        <v>0</v>
      </c>
      <c r="AL53" s="102">
        <f>+$AA53*X53</f>
        <v>0</v>
      </c>
      <c r="AM53" s="102">
        <f>+SUM(AB53:AL53)-AA53</f>
        <v>0</v>
      </c>
      <c r="AN53" s="103">
        <f>+Z53-AA53</f>
        <v>0</v>
      </c>
      <c r="AO53" s="102">
        <f>+$AN53*N53</f>
        <v>0</v>
      </c>
      <c r="AP53" s="102">
        <f>+$AN53*O53</f>
        <v>0</v>
      </c>
      <c r="AQ53" s="102">
        <f>+$AN53*P53</f>
        <v>0</v>
      </c>
      <c r="AR53" s="102">
        <f>+$AN53*Q53</f>
        <v>0</v>
      </c>
      <c r="AS53" s="102">
        <f>+$AN53*R53</f>
        <v>0</v>
      </c>
      <c r="AT53" s="102">
        <f>+$AN53*S53</f>
        <v>0</v>
      </c>
      <c r="AU53" s="102">
        <f>+$AN53*T53</f>
        <v>0</v>
      </c>
      <c r="AV53" s="102">
        <f>+$AN53*U53</f>
        <v>0</v>
      </c>
      <c r="AW53" s="102">
        <f>+$AN53*V53</f>
        <v>0</v>
      </c>
      <c r="AX53" s="102">
        <f>+$AN53*W53</f>
        <v>0</v>
      </c>
      <c r="AY53" s="102">
        <f>+$AN53*X53</f>
        <v>0</v>
      </c>
      <c r="AZ53" s="102">
        <f>+SUM(AO53:AW53)-AN53</f>
        <v>0</v>
      </c>
    </row>
    <row r="54" spans="1:52" x14ac:dyDescent="0.2">
      <c r="A54" s="99" t="s">
        <v>322</v>
      </c>
      <c r="B54" s="5" t="s">
        <v>39</v>
      </c>
      <c r="C54" s="10" t="s">
        <v>419</v>
      </c>
      <c r="D54" s="10" t="s">
        <v>425</v>
      </c>
      <c r="E54" s="5" t="s">
        <v>8</v>
      </c>
      <c r="F54" s="5" t="s">
        <v>38</v>
      </c>
      <c r="G54" s="6">
        <v>46158</v>
      </c>
      <c r="H54" s="37" t="s">
        <v>37</v>
      </c>
      <c r="I54" s="4"/>
      <c r="J54" s="4"/>
      <c r="K54" s="4"/>
      <c r="L54" s="10" t="s">
        <v>241</v>
      </c>
      <c r="M54" s="24" t="s">
        <v>479</v>
      </c>
      <c r="N54" s="3">
        <v>0</v>
      </c>
      <c r="O54" s="3">
        <v>1</v>
      </c>
      <c r="P54" s="3"/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/>
      <c r="X54" s="3"/>
      <c r="Y54" s="100">
        <f>SUM(N54:X54)</f>
        <v>1</v>
      </c>
      <c r="Z54" s="23">
        <v>25751.64</v>
      </c>
      <c r="AA54" s="101">
        <v>25751.64</v>
      </c>
      <c r="AB54" s="102">
        <f>+$AA54*N54</f>
        <v>0</v>
      </c>
      <c r="AC54" s="102">
        <f>+$AA54*O54</f>
        <v>25751.64</v>
      </c>
      <c r="AD54" s="102">
        <f>+$AA54*P54</f>
        <v>0</v>
      </c>
      <c r="AE54" s="102">
        <f>+$AA54*Q54</f>
        <v>0</v>
      </c>
      <c r="AF54" s="102">
        <f>+$AA54*R54</f>
        <v>0</v>
      </c>
      <c r="AG54" s="102">
        <f>+$AA54*S54</f>
        <v>0</v>
      </c>
      <c r="AH54" s="102">
        <f>+$AA54*T54</f>
        <v>0</v>
      </c>
      <c r="AI54" s="102">
        <f>+$AA54*U54</f>
        <v>0</v>
      </c>
      <c r="AJ54" s="102">
        <f>+$AA54*V54</f>
        <v>0</v>
      </c>
      <c r="AK54" s="102">
        <f>+$AA54*W54</f>
        <v>0</v>
      </c>
      <c r="AL54" s="102">
        <f>+$AA54*X54</f>
        <v>0</v>
      </c>
      <c r="AM54" s="102">
        <f>+SUM(AB54:AL54)-AA54</f>
        <v>0</v>
      </c>
      <c r="AN54" s="103">
        <f>+Z54-AA54</f>
        <v>0</v>
      </c>
      <c r="AO54" s="102">
        <f>+$AN54*N54</f>
        <v>0</v>
      </c>
      <c r="AP54" s="102">
        <f>+$AN54*O54</f>
        <v>0</v>
      </c>
      <c r="AQ54" s="102">
        <f>+$AN54*P54</f>
        <v>0</v>
      </c>
      <c r="AR54" s="102">
        <f>+$AN54*Q54</f>
        <v>0</v>
      </c>
      <c r="AS54" s="102">
        <f>+$AN54*R54</f>
        <v>0</v>
      </c>
      <c r="AT54" s="102">
        <f>+$AN54*S54</f>
        <v>0</v>
      </c>
      <c r="AU54" s="102">
        <f>+$AN54*T54</f>
        <v>0</v>
      </c>
      <c r="AV54" s="102">
        <f>+$AN54*U54</f>
        <v>0</v>
      </c>
      <c r="AW54" s="102">
        <f>+$AN54*V54</f>
        <v>0</v>
      </c>
      <c r="AX54" s="102">
        <f>+$AN54*W54</f>
        <v>0</v>
      </c>
      <c r="AY54" s="102">
        <f>+$AN54*X54</f>
        <v>0</v>
      </c>
      <c r="AZ54" s="102">
        <f>+SUM(AO54:AW54)-AN54</f>
        <v>0</v>
      </c>
    </row>
    <row r="55" spans="1:52" x14ac:dyDescent="0.2">
      <c r="A55" s="99" t="s">
        <v>323</v>
      </c>
      <c r="B55" s="5" t="s">
        <v>36</v>
      </c>
      <c r="C55" s="10" t="s">
        <v>407</v>
      </c>
      <c r="D55" s="10" t="s">
        <v>426</v>
      </c>
      <c r="E55" s="5" t="s">
        <v>8</v>
      </c>
      <c r="F55" s="5" t="s">
        <v>35</v>
      </c>
      <c r="G55" s="6">
        <v>46158</v>
      </c>
      <c r="H55" s="37" t="s">
        <v>34</v>
      </c>
      <c r="I55" s="4"/>
      <c r="J55" s="4"/>
      <c r="K55" s="4"/>
      <c r="L55" s="10" t="s">
        <v>241</v>
      </c>
      <c r="M55" s="48" t="s">
        <v>480</v>
      </c>
      <c r="N55" s="3">
        <v>0</v>
      </c>
      <c r="O55" s="3">
        <v>1</v>
      </c>
      <c r="P55" s="3"/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/>
      <c r="X55" s="3"/>
      <c r="Y55" s="100">
        <f>SUM(N55:X55)</f>
        <v>1</v>
      </c>
      <c r="Z55" s="23">
        <v>160584</v>
      </c>
      <c r="AA55" s="101">
        <v>160584</v>
      </c>
      <c r="AB55" s="102">
        <f>+$AA55*N55</f>
        <v>0</v>
      </c>
      <c r="AC55" s="102">
        <f>+$AA55*O55</f>
        <v>160584</v>
      </c>
      <c r="AD55" s="102">
        <f>+$AA55*P55</f>
        <v>0</v>
      </c>
      <c r="AE55" s="102">
        <f>+$AA55*Q55</f>
        <v>0</v>
      </c>
      <c r="AF55" s="102">
        <f>+$AA55*R55</f>
        <v>0</v>
      </c>
      <c r="AG55" s="102">
        <f>+$AA55*S55</f>
        <v>0</v>
      </c>
      <c r="AH55" s="102">
        <f>+$AA55*T55</f>
        <v>0</v>
      </c>
      <c r="AI55" s="102">
        <f>+$AA55*U55</f>
        <v>0</v>
      </c>
      <c r="AJ55" s="102">
        <f>+$AA55*V55</f>
        <v>0</v>
      </c>
      <c r="AK55" s="102">
        <f>+$AA55*W55</f>
        <v>0</v>
      </c>
      <c r="AL55" s="102">
        <f>+$AA55*X55</f>
        <v>0</v>
      </c>
      <c r="AM55" s="102">
        <f>+SUM(AB55:AL55)-AA55</f>
        <v>0</v>
      </c>
      <c r="AN55" s="103">
        <f>+Z55-AA55</f>
        <v>0</v>
      </c>
      <c r="AO55" s="102">
        <f>+$AN55*N55</f>
        <v>0</v>
      </c>
      <c r="AP55" s="102">
        <f>+$AN55*O55</f>
        <v>0</v>
      </c>
      <c r="AQ55" s="102">
        <f>+$AN55*P55</f>
        <v>0</v>
      </c>
      <c r="AR55" s="102">
        <f>+$AN55*Q55</f>
        <v>0</v>
      </c>
      <c r="AS55" s="102">
        <f>+$AN55*R55</f>
        <v>0</v>
      </c>
      <c r="AT55" s="102">
        <f>+$AN55*S55</f>
        <v>0</v>
      </c>
      <c r="AU55" s="102">
        <f>+$AN55*T55</f>
        <v>0</v>
      </c>
      <c r="AV55" s="102">
        <f>+$AN55*U55</f>
        <v>0</v>
      </c>
      <c r="AW55" s="102">
        <f>+$AN55*V55</f>
        <v>0</v>
      </c>
      <c r="AX55" s="102">
        <f>+$AN55*W55</f>
        <v>0</v>
      </c>
      <c r="AY55" s="102">
        <f>+$AN55*X55</f>
        <v>0</v>
      </c>
      <c r="AZ55" s="102">
        <f>+SUM(AO55:AW55)-AN55</f>
        <v>0</v>
      </c>
    </row>
    <row r="56" spans="1:52" x14ac:dyDescent="0.2">
      <c r="A56" s="99" t="s">
        <v>324</v>
      </c>
      <c r="B56" s="5" t="s">
        <v>33</v>
      </c>
      <c r="C56" s="10" t="s">
        <v>411</v>
      </c>
      <c r="D56" s="10" t="s">
        <v>427</v>
      </c>
      <c r="E56" s="5" t="s">
        <v>8</v>
      </c>
      <c r="F56" s="5" t="s">
        <v>32</v>
      </c>
      <c r="G56" s="6">
        <v>46158</v>
      </c>
      <c r="H56" s="37" t="s">
        <v>31</v>
      </c>
      <c r="I56" s="4"/>
      <c r="J56" s="4"/>
      <c r="K56" s="4"/>
      <c r="L56" s="10" t="s">
        <v>241</v>
      </c>
      <c r="M56" s="48" t="s">
        <v>480</v>
      </c>
      <c r="N56" s="3">
        <v>0</v>
      </c>
      <c r="O56" s="3">
        <v>1</v>
      </c>
      <c r="P56" s="3"/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/>
      <c r="X56" s="3"/>
      <c r="Y56" s="100">
        <f>SUM(N56:X56)</f>
        <v>1</v>
      </c>
      <c r="Z56" s="23">
        <v>9564.1200000000008</v>
      </c>
      <c r="AA56" s="101">
        <v>9564.1200000000008</v>
      </c>
      <c r="AB56" s="102">
        <f>+$AA56*N56</f>
        <v>0</v>
      </c>
      <c r="AC56" s="102">
        <f>+$AA56*O56</f>
        <v>9564.1200000000008</v>
      </c>
      <c r="AD56" s="102">
        <f>+$AA56*P56</f>
        <v>0</v>
      </c>
      <c r="AE56" s="102">
        <f>+$AA56*Q56</f>
        <v>0</v>
      </c>
      <c r="AF56" s="102">
        <f>+$AA56*R56</f>
        <v>0</v>
      </c>
      <c r="AG56" s="102">
        <f>+$AA56*S56</f>
        <v>0</v>
      </c>
      <c r="AH56" s="102">
        <f>+$AA56*T56</f>
        <v>0</v>
      </c>
      <c r="AI56" s="102">
        <f>+$AA56*U56</f>
        <v>0</v>
      </c>
      <c r="AJ56" s="102">
        <f>+$AA56*V56</f>
        <v>0</v>
      </c>
      <c r="AK56" s="102">
        <f>+$AA56*W56</f>
        <v>0</v>
      </c>
      <c r="AL56" s="102">
        <f>+$AA56*X56</f>
        <v>0</v>
      </c>
      <c r="AM56" s="102">
        <f>+SUM(AB56:AL56)-AA56</f>
        <v>0</v>
      </c>
      <c r="AN56" s="103">
        <f>+Z56-AA56</f>
        <v>0</v>
      </c>
      <c r="AO56" s="102">
        <f>+$AN56*N56</f>
        <v>0</v>
      </c>
      <c r="AP56" s="102">
        <f>+$AN56*O56</f>
        <v>0</v>
      </c>
      <c r="AQ56" s="102">
        <f>+$AN56*P56</f>
        <v>0</v>
      </c>
      <c r="AR56" s="102">
        <f>+$AN56*Q56</f>
        <v>0</v>
      </c>
      <c r="AS56" s="102">
        <f>+$AN56*R56</f>
        <v>0</v>
      </c>
      <c r="AT56" s="102">
        <f>+$AN56*S56</f>
        <v>0</v>
      </c>
      <c r="AU56" s="102">
        <f>+$AN56*T56</f>
        <v>0</v>
      </c>
      <c r="AV56" s="102">
        <f>+$AN56*U56</f>
        <v>0</v>
      </c>
      <c r="AW56" s="102">
        <f>+$AN56*V56</f>
        <v>0</v>
      </c>
      <c r="AX56" s="102">
        <f>+$AN56*W56</f>
        <v>0</v>
      </c>
      <c r="AY56" s="102">
        <f>+$AN56*X56</f>
        <v>0</v>
      </c>
      <c r="AZ56" s="102">
        <f>+SUM(AO56:AW56)-AN56</f>
        <v>0</v>
      </c>
    </row>
    <row r="57" spans="1:52" x14ac:dyDescent="0.2">
      <c r="A57" s="99" t="s">
        <v>325</v>
      </c>
      <c r="B57" s="5" t="s">
        <v>30</v>
      </c>
      <c r="C57" s="10" t="s">
        <v>407</v>
      </c>
      <c r="D57" s="10" t="s">
        <v>428</v>
      </c>
      <c r="E57" s="5" t="s">
        <v>8</v>
      </c>
      <c r="F57" s="5" t="s">
        <v>29</v>
      </c>
      <c r="G57" s="6">
        <v>46158</v>
      </c>
      <c r="H57" s="37" t="s">
        <v>28</v>
      </c>
      <c r="I57" s="4"/>
      <c r="J57" s="4"/>
      <c r="K57" s="4"/>
      <c r="L57" s="10" t="s">
        <v>241</v>
      </c>
      <c r="M57" s="48" t="s">
        <v>480</v>
      </c>
      <c r="N57" s="3">
        <v>0</v>
      </c>
      <c r="O57" s="3">
        <v>1</v>
      </c>
      <c r="P57" s="3"/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/>
      <c r="X57" s="3"/>
      <c r="Y57" s="100">
        <f>SUM(N57:X57)</f>
        <v>1</v>
      </c>
      <c r="Z57" s="23">
        <v>131535.47</v>
      </c>
      <c r="AA57" s="101">
        <v>131535.47</v>
      </c>
      <c r="AB57" s="102">
        <f>+$AA57*N57</f>
        <v>0</v>
      </c>
      <c r="AC57" s="102">
        <f>+$AA57*O57</f>
        <v>131535.47</v>
      </c>
      <c r="AD57" s="102">
        <f>+$AA57*P57</f>
        <v>0</v>
      </c>
      <c r="AE57" s="102">
        <f>+$AA57*Q57</f>
        <v>0</v>
      </c>
      <c r="AF57" s="102">
        <f>+$AA57*R57</f>
        <v>0</v>
      </c>
      <c r="AG57" s="102">
        <f>+$AA57*S57</f>
        <v>0</v>
      </c>
      <c r="AH57" s="102">
        <f>+$AA57*T57</f>
        <v>0</v>
      </c>
      <c r="AI57" s="102">
        <f>+$AA57*U57</f>
        <v>0</v>
      </c>
      <c r="AJ57" s="102">
        <f>+$AA57*V57</f>
        <v>0</v>
      </c>
      <c r="AK57" s="102">
        <f>+$AA57*W57</f>
        <v>0</v>
      </c>
      <c r="AL57" s="102">
        <f>+$AA57*X57</f>
        <v>0</v>
      </c>
      <c r="AM57" s="102">
        <f>+SUM(AB57:AL57)-AA57</f>
        <v>0</v>
      </c>
      <c r="AN57" s="103">
        <f>+Z57-AA57</f>
        <v>0</v>
      </c>
      <c r="AO57" s="102">
        <f>+$AN57*N57</f>
        <v>0</v>
      </c>
      <c r="AP57" s="102">
        <f>+$AN57*O57</f>
        <v>0</v>
      </c>
      <c r="AQ57" s="102">
        <f>+$AN57*P57</f>
        <v>0</v>
      </c>
      <c r="AR57" s="102">
        <f>+$AN57*Q57</f>
        <v>0</v>
      </c>
      <c r="AS57" s="102">
        <f>+$AN57*R57</f>
        <v>0</v>
      </c>
      <c r="AT57" s="102">
        <f>+$AN57*S57</f>
        <v>0</v>
      </c>
      <c r="AU57" s="102">
        <f>+$AN57*T57</f>
        <v>0</v>
      </c>
      <c r="AV57" s="102">
        <f>+$AN57*U57</f>
        <v>0</v>
      </c>
      <c r="AW57" s="102">
        <f>+$AN57*V57</f>
        <v>0</v>
      </c>
      <c r="AX57" s="102">
        <f>+$AN57*W57</f>
        <v>0</v>
      </c>
      <c r="AY57" s="102">
        <f>+$AN57*X57</f>
        <v>0</v>
      </c>
      <c r="AZ57" s="102">
        <f>+SUM(AO57:AW57)-AN57</f>
        <v>0</v>
      </c>
    </row>
    <row r="58" spans="1:52" x14ac:dyDescent="0.2">
      <c r="A58" s="99" t="s">
        <v>326</v>
      </c>
      <c r="B58" s="5" t="s">
        <v>27</v>
      </c>
      <c r="C58" s="10" t="s">
        <v>407</v>
      </c>
      <c r="D58" s="10" t="s">
        <v>429</v>
      </c>
      <c r="E58" s="5" t="s">
        <v>8</v>
      </c>
      <c r="F58" s="5" t="s">
        <v>26</v>
      </c>
      <c r="G58" s="6">
        <v>46158</v>
      </c>
      <c r="H58" s="37" t="s">
        <v>25</v>
      </c>
      <c r="I58" s="4"/>
      <c r="J58" s="4"/>
      <c r="K58" s="4"/>
      <c r="L58" s="5" t="s">
        <v>241</v>
      </c>
      <c r="M58" s="48" t="s">
        <v>480</v>
      </c>
      <c r="N58" s="3">
        <v>0</v>
      </c>
      <c r="O58" s="3">
        <v>1</v>
      </c>
      <c r="P58" s="3"/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/>
      <c r="X58" s="3"/>
      <c r="Y58" s="100">
        <f>SUM(N58:X58)</f>
        <v>1</v>
      </c>
      <c r="Z58" s="23">
        <v>101920.77</v>
      </c>
      <c r="AA58" s="101">
        <v>101920.77</v>
      </c>
      <c r="AB58" s="102">
        <f>+$AA58*N58</f>
        <v>0</v>
      </c>
      <c r="AC58" s="102">
        <f>+$AA58*O58</f>
        <v>101920.77</v>
      </c>
      <c r="AD58" s="102">
        <f>+$AA58*P58</f>
        <v>0</v>
      </c>
      <c r="AE58" s="102">
        <f>+$AA58*Q58</f>
        <v>0</v>
      </c>
      <c r="AF58" s="102">
        <f>+$AA58*R58</f>
        <v>0</v>
      </c>
      <c r="AG58" s="102">
        <f>+$AA58*S58</f>
        <v>0</v>
      </c>
      <c r="AH58" s="102">
        <f>+$AA58*T58</f>
        <v>0</v>
      </c>
      <c r="AI58" s="102">
        <f>+$AA58*U58</f>
        <v>0</v>
      </c>
      <c r="AJ58" s="102">
        <f>+$AA58*V58</f>
        <v>0</v>
      </c>
      <c r="AK58" s="102">
        <f>+$AA58*W58</f>
        <v>0</v>
      </c>
      <c r="AL58" s="102">
        <f>+$AA58*X58</f>
        <v>0</v>
      </c>
      <c r="AM58" s="102">
        <f>+SUM(AB58:AL58)-AA58</f>
        <v>0</v>
      </c>
      <c r="AN58" s="103">
        <f>+Z58-AA58</f>
        <v>0</v>
      </c>
      <c r="AO58" s="102">
        <f>+$AN58*N58</f>
        <v>0</v>
      </c>
      <c r="AP58" s="102">
        <f>+$AN58*O58</f>
        <v>0</v>
      </c>
      <c r="AQ58" s="102">
        <f>+$AN58*P58</f>
        <v>0</v>
      </c>
      <c r="AR58" s="102">
        <f>+$AN58*Q58</f>
        <v>0</v>
      </c>
      <c r="AS58" s="102">
        <f>+$AN58*R58</f>
        <v>0</v>
      </c>
      <c r="AT58" s="102">
        <f>+$AN58*S58</f>
        <v>0</v>
      </c>
      <c r="AU58" s="102">
        <f>+$AN58*T58</f>
        <v>0</v>
      </c>
      <c r="AV58" s="102">
        <f>+$AN58*U58</f>
        <v>0</v>
      </c>
      <c r="AW58" s="102">
        <f>+$AN58*V58</f>
        <v>0</v>
      </c>
      <c r="AX58" s="102">
        <f>+$AN58*W58</f>
        <v>0</v>
      </c>
      <c r="AY58" s="102">
        <f>+$AN58*X58</f>
        <v>0</v>
      </c>
      <c r="AZ58" s="102">
        <f>+SUM(AO58:AW58)-AN58</f>
        <v>0</v>
      </c>
    </row>
    <row r="59" spans="1:52" x14ac:dyDescent="0.2">
      <c r="A59" s="99" t="s">
        <v>327</v>
      </c>
      <c r="B59" s="5" t="s">
        <v>24</v>
      </c>
      <c r="C59" s="10" t="s">
        <v>419</v>
      </c>
      <c r="D59" s="10" t="s">
        <v>430</v>
      </c>
      <c r="E59" s="5" t="s">
        <v>8</v>
      </c>
      <c r="F59" s="5" t="s">
        <v>23</v>
      </c>
      <c r="G59" s="6">
        <v>46158</v>
      </c>
      <c r="H59" s="37" t="s">
        <v>22</v>
      </c>
      <c r="I59" s="4"/>
      <c r="J59" s="4"/>
      <c r="K59" s="4"/>
      <c r="L59" s="5" t="s">
        <v>241</v>
      </c>
      <c r="M59" s="48" t="s">
        <v>480</v>
      </c>
      <c r="N59" s="3">
        <v>0</v>
      </c>
      <c r="O59" s="3">
        <v>1</v>
      </c>
      <c r="P59" s="3"/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/>
      <c r="X59" s="3"/>
      <c r="Y59" s="100">
        <f>SUM(N59:X59)</f>
        <v>1</v>
      </c>
      <c r="Z59" s="23">
        <v>166861.23000000001</v>
      </c>
      <c r="AA59" s="101">
        <v>166861.23000000001</v>
      </c>
      <c r="AB59" s="102">
        <f>+$AA59*N59</f>
        <v>0</v>
      </c>
      <c r="AC59" s="102">
        <f>+$AA59*O59</f>
        <v>166861.23000000001</v>
      </c>
      <c r="AD59" s="102">
        <f>+$AA59*P59</f>
        <v>0</v>
      </c>
      <c r="AE59" s="102">
        <f>+$AA59*Q59</f>
        <v>0</v>
      </c>
      <c r="AF59" s="102">
        <f>+$AA59*R59</f>
        <v>0</v>
      </c>
      <c r="AG59" s="102">
        <f>+$AA59*S59</f>
        <v>0</v>
      </c>
      <c r="AH59" s="102">
        <f>+$AA59*T59</f>
        <v>0</v>
      </c>
      <c r="AI59" s="102">
        <f>+$AA59*U59</f>
        <v>0</v>
      </c>
      <c r="AJ59" s="102">
        <f>+$AA59*V59</f>
        <v>0</v>
      </c>
      <c r="AK59" s="102">
        <f>+$AA59*W59</f>
        <v>0</v>
      </c>
      <c r="AL59" s="102">
        <f>+$AA59*X59</f>
        <v>0</v>
      </c>
      <c r="AM59" s="102">
        <f>+SUM(AB59:AL59)-AA59</f>
        <v>0</v>
      </c>
      <c r="AN59" s="103">
        <f>+Z59-AA59</f>
        <v>0</v>
      </c>
      <c r="AO59" s="102">
        <f>+$AN59*N59</f>
        <v>0</v>
      </c>
      <c r="AP59" s="102">
        <f>+$AN59*O59</f>
        <v>0</v>
      </c>
      <c r="AQ59" s="102">
        <f>+$AN59*P59</f>
        <v>0</v>
      </c>
      <c r="AR59" s="102">
        <f>+$AN59*Q59</f>
        <v>0</v>
      </c>
      <c r="AS59" s="102">
        <f>+$AN59*R59</f>
        <v>0</v>
      </c>
      <c r="AT59" s="102">
        <f>+$AN59*S59</f>
        <v>0</v>
      </c>
      <c r="AU59" s="102">
        <f>+$AN59*T59</f>
        <v>0</v>
      </c>
      <c r="AV59" s="102">
        <f>+$AN59*U59</f>
        <v>0</v>
      </c>
      <c r="AW59" s="102">
        <f>+$AN59*V59</f>
        <v>0</v>
      </c>
      <c r="AX59" s="102">
        <f>+$AN59*W59</f>
        <v>0</v>
      </c>
      <c r="AY59" s="102">
        <f>+$AN59*X59</f>
        <v>0</v>
      </c>
      <c r="AZ59" s="102">
        <f>+SUM(AO59:AW59)-AN59</f>
        <v>0</v>
      </c>
    </row>
    <row r="60" spans="1:52" x14ac:dyDescent="0.2">
      <c r="A60" s="99" t="s">
        <v>328</v>
      </c>
      <c r="B60" s="5" t="s">
        <v>21</v>
      </c>
      <c r="C60" s="10" t="s">
        <v>411</v>
      </c>
      <c r="D60" s="10" t="s">
        <v>431</v>
      </c>
      <c r="E60" s="5" t="s">
        <v>8</v>
      </c>
      <c r="F60" s="5" t="s">
        <v>20</v>
      </c>
      <c r="G60" s="6">
        <v>46158</v>
      </c>
      <c r="H60" s="37" t="s">
        <v>19</v>
      </c>
      <c r="I60" s="4"/>
      <c r="J60" s="4"/>
      <c r="K60" s="4"/>
      <c r="L60" s="5" t="s">
        <v>241</v>
      </c>
      <c r="M60" s="48" t="s">
        <v>480</v>
      </c>
      <c r="N60" s="3">
        <v>0</v>
      </c>
      <c r="O60" s="3">
        <v>1</v>
      </c>
      <c r="P60" s="3"/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/>
      <c r="X60" s="3"/>
      <c r="Y60" s="100">
        <f>SUM(N60:X60)</f>
        <v>1</v>
      </c>
      <c r="Z60" s="23">
        <v>4529.62</v>
      </c>
      <c r="AA60" s="101">
        <v>4529.62</v>
      </c>
      <c r="AB60" s="102">
        <f>+$AA60*N60</f>
        <v>0</v>
      </c>
      <c r="AC60" s="102">
        <f>+$AA60*O60</f>
        <v>4529.62</v>
      </c>
      <c r="AD60" s="102">
        <f>+$AA60*P60</f>
        <v>0</v>
      </c>
      <c r="AE60" s="102">
        <f>+$AA60*Q60</f>
        <v>0</v>
      </c>
      <c r="AF60" s="102">
        <f>+$AA60*R60</f>
        <v>0</v>
      </c>
      <c r="AG60" s="102">
        <f>+$AA60*S60</f>
        <v>0</v>
      </c>
      <c r="AH60" s="102">
        <f>+$AA60*T60</f>
        <v>0</v>
      </c>
      <c r="AI60" s="102">
        <f>+$AA60*U60</f>
        <v>0</v>
      </c>
      <c r="AJ60" s="102">
        <f>+$AA60*V60</f>
        <v>0</v>
      </c>
      <c r="AK60" s="102">
        <f>+$AA60*W60</f>
        <v>0</v>
      </c>
      <c r="AL60" s="102">
        <f>+$AA60*X60</f>
        <v>0</v>
      </c>
      <c r="AM60" s="102">
        <f>+SUM(AB60:AL60)-AA60</f>
        <v>0</v>
      </c>
      <c r="AN60" s="103">
        <f>+Z60-AA60</f>
        <v>0</v>
      </c>
      <c r="AO60" s="102">
        <f>+$AN60*N60</f>
        <v>0</v>
      </c>
      <c r="AP60" s="102">
        <f>+$AN60*O60</f>
        <v>0</v>
      </c>
      <c r="AQ60" s="102">
        <f>+$AN60*P60</f>
        <v>0</v>
      </c>
      <c r="AR60" s="102">
        <f>+$AN60*Q60</f>
        <v>0</v>
      </c>
      <c r="AS60" s="102">
        <f>+$AN60*R60</f>
        <v>0</v>
      </c>
      <c r="AT60" s="102">
        <f>+$AN60*S60</f>
        <v>0</v>
      </c>
      <c r="AU60" s="102">
        <f>+$AN60*T60</f>
        <v>0</v>
      </c>
      <c r="AV60" s="102">
        <f>+$AN60*U60</f>
        <v>0</v>
      </c>
      <c r="AW60" s="102">
        <f>+$AN60*V60</f>
        <v>0</v>
      </c>
      <c r="AX60" s="102">
        <f>+$AN60*W60</f>
        <v>0</v>
      </c>
      <c r="AY60" s="102">
        <f>+$AN60*X60</f>
        <v>0</v>
      </c>
      <c r="AZ60" s="102">
        <f>+SUM(AO60:AW60)-AN60</f>
        <v>0</v>
      </c>
    </row>
    <row r="61" spans="1:52" x14ac:dyDescent="0.2">
      <c r="A61" s="99" t="s">
        <v>329</v>
      </c>
      <c r="B61" s="5" t="s">
        <v>18</v>
      </c>
      <c r="C61" s="10" t="s">
        <v>407</v>
      </c>
      <c r="D61" s="10" t="s">
        <v>432</v>
      </c>
      <c r="E61" s="5" t="s">
        <v>8</v>
      </c>
      <c r="F61" s="5" t="s">
        <v>17</v>
      </c>
      <c r="G61" s="6">
        <v>46158</v>
      </c>
      <c r="H61" s="37" t="s">
        <v>16</v>
      </c>
      <c r="I61" s="4"/>
      <c r="J61" s="4"/>
      <c r="K61" s="4"/>
      <c r="L61" s="5" t="s">
        <v>241</v>
      </c>
      <c r="M61" s="48" t="s">
        <v>480</v>
      </c>
      <c r="N61" s="3">
        <v>0</v>
      </c>
      <c r="O61" s="3">
        <v>1</v>
      </c>
      <c r="P61" s="3"/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/>
      <c r="X61" s="3"/>
      <c r="Y61" s="100">
        <f>SUM(N61:X61)</f>
        <v>1</v>
      </c>
      <c r="Z61" s="23">
        <v>67422.850000000006</v>
      </c>
      <c r="AA61" s="101">
        <v>67422.850000000006</v>
      </c>
      <c r="AB61" s="102">
        <f>+$AA61*N61</f>
        <v>0</v>
      </c>
      <c r="AC61" s="102">
        <f>+$AA61*O61</f>
        <v>67422.850000000006</v>
      </c>
      <c r="AD61" s="102">
        <f>+$AA61*P61</f>
        <v>0</v>
      </c>
      <c r="AE61" s="102">
        <f>+$AA61*Q61</f>
        <v>0</v>
      </c>
      <c r="AF61" s="102">
        <f>+$AA61*R61</f>
        <v>0</v>
      </c>
      <c r="AG61" s="102">
        <f>+$AA61*S61</f>
        <v>0</v>
      </c>
      <c r="AH61" s="102">
        <f>+$AA61*T61</f>
        <v>0</v>
      </c>
      <c r="AI61" s="102">
        <f>+$AA61*U61</f>
        <v>0</v>
      </c>
      <c r="AJ61" s="102">
        <f>+$AA61*V61</f>
        <v>0</v>
      </c>
      <c r="AK61" s="102">
        <f>+$AA61*W61</f>
        <v>0</v>
      </c>
      <c r="AL61" s="102">
        <f>+$AA61*X61</f>
        <v>0</v>
      </c>
      <c r="AM61" s="102">
        <f>+SUM(AB61:AL61)-AA61</f>
        <v>0</v>
      </c>
      <c r="AN61" s="103">
        <f>+Z61-AA61</f>
        <v>0</v>
      </c>
      <c r="AO61" s="102">
        <f>+$AN61*N61</f>
        <v>0</v>
      </c>
      <c r="AP61" s="102">
        <f>+$AN61*O61</f>
        <v>0</v>
      </c>
      <c r="AQ61" s="102">
        <f>+$AN61*P61</f>
        <v>0</v>
      </c>
      <c r="AR61" s="102">
        <f>+$AN61*Q61</f>
        <v>0</v>
      </c>
      <c r="AS61" s="102">
        <f>+$AN61*R61</f>
        <v>0</v>
      </c>
      <c r="AT61" s="102">
        <f>+$AN61*S61</f>
        <v>0</v>
      </c>
      <c r="AU61" s="102">
        <f>+$AN61*T61</f>
        <v>0</v>
      </c>
      <c r="AV61" s="102">
        <f>+$AN61*U61</f>
        <v>0</v>
      </c>
      <c r="AW61" s="102">
        <f>+$AN61*V61</f>
        <v>0</v>
      </c>
      <c r="AX61" s="102">
        <f>+$AN61*W61</f>
        <v>0</v>
      </c>
      <c r="AY61" s="102">
        <f>+$AN61*X61</f>
        <v>0</v>
      </c>
      <c r="AZ61" s="102">
        <f>+SUM(AO61:AW61)-AN61</f>
        <v>0</v>
      </c>
    </row>
    <row r="62" spans="1:52" x14ac:dyDescent="0.2">
      <c r="A62" s="99" t="s">
        <v>330</v>
      </c>
      <c r="B62" s="5" t="s">
        <v>15</v>
      </c>
      <c r="C62" s="10" t="s">
        <v>419</v>
      </c>
      <c r="D62" s="10" t="s">
        <v>433</v>
      </c>
      <c r="E62" s="5" t="s">
        <v>8</v>
      </c>
      <c r="F62" s="5" t="s">
        <v>14</v>
      </c>
      <c r="G62" s="6">
        <v>46158</v>
      </c>
      <c r="H62" s="37" t="s">
        <v>13</v>
      </c>
      <c r="I62" s="4"/>
      <c r="J62" s="4"/>
      <c r="K62" s="4"/>
      <c r="L62" s="5" t="s">
        <v>241</v>
      </c>
      <c r="M62" s="48" t="s">
        <v>480</v>
      </c>
      <c r="N62" s="3">
        <v>0</v>
      </c>
      <c r="O62" s="3">
        <v>1</v>
      </c>
      <c r="P62" s="3"/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/>
      <c r="X62" s="3"/>
      <c r="Y62" s="100">
        <f>SUM(N62:X62)</f>
        <v>1</v>
      </c>
      <c r="Z62" s="23">
        <v>65281.94</v>
      </c>
      <c r="AA62" s="101">
        <v>65281.94</v>
      </c>
      <c r="AB62" s="102">
        <f>+$AA62*N62</f>
        <v>0</v>
      </c>
      <c r="AC62" s="102">
        <f>+$AA62*O62</f>
        <v>65281.94</v>
      </c>
      <c r="AD62" s="102">
        <f>+$AA62*P62</f>
        <v>0</v>
      </c>
      <c r="AE62" s="102">
        <f>+$AA62*Q62</f>
        <v>0</v>
      </c>
      <c r="AF62" s="102">
        <f>+$AA62*R62</f>
        <v>0</v>
      </c>
      <c r="AG62" s="102">
        <f>+$AA62*S62</f>
        <v>0</v>
      </c>
      <c r="AH62" s="102">
        <f>+$AA62*T62</f>
        <v>0</v>
      </c>
      <c r="AI62" s="102">
        <f>+$AA62*U62</f>
        <v>0</v>
      </c>
      <c r="AJ62" s="102">
        <f>+$AA62*V62</f>
        <v>0</v>
      </c>
      <c r="AK62" s="102">
        <f>+$AA62*W62</f>
        <v>0</v>
      </c>
      <c r="AL62" s="102">
        <f>+$AA62*X62</f>
        <v>0</v>
      </c>
      <c r="AM62" s="102">
        <f>+SUM(AB62:AL62)-AA62</f>
        <v>0</v>
      </c>
      <c r="AN62" s="103">
        <f>+Z62-AA62</f>
        <v>0</v>
      </c>
      <c r="AO62" s="102">
        <f>+$AN62*N62</f>
        <v>0</v>
      </c>
      <c r="AP62" s="102">
        <f>+$AN62*O62</f>
        <v>0</v>
      </c>
      <c r="AQ62" s="102">
        <f>+$AN62*P62</f>
        <v>0</v>
      </c>
      <c r="AR62" s="102">
        <f>+$AN62*Q62</f>
        <v>0</v>
      </c>
      <c r="AS62" s="102">
        <f>+$AN62*R62</f>
        <v>0</v>
      </c>
      <c r="AT62" s="102">
        <f>+$AN62*S62</f>
        <v>0</v>
      </c>
      <c r="AU62" s="102">
        <f>+$AN62*T62</f>
        <v>0</v>
      </c>
      <c r="AV62" s="102">
        <f>+$AN62*U62</f>
        <v>0</v>
      </c>
      <c r="AW62" s="102">
        <f>+$AN62*V62</f>
        <v>0</v>
      </c>
      <c r="AX62" s="102">
        <f>+$AN62*W62</f>
        <v>0</v>
      </c>
      <c r="AY62" s="102">
        <f>+$AN62*X62</f>
        <v>0</v>
      </c>
      <c r="AZ62" s="102">
        <f>+SUM(AO62:AW62)-AN62</f>
        <v>0</v>
      </c>
    </row>
    <row r="63" spans="1:52" x14ac:dyDescent="0.2">
      <c r="A63" s="99" t="s">
        <v>331</v>
      </c>
      <c r="B63" s="5" t="s">
        <v>12</v>
      </c>
      <c r="C63" s="10" t="s">
        <v>411</v>
      </c>
      <c r="D63" s="10" t="s">
        <v>434</v>
      </c>
      <c r="E63" s="5" t="s">
        <v>8</v>
      </c>
      <c r="F63" s="5" t="s">
        <v>11</v>
      </c>
      <c r="G63" s="6">
        <v>46158</v>
      </c>
      <c r="H63" s="37" t="s">
        <v>10</v>
      </c>
      <c r="I63" s="4"/>
      <c r="J63" s="4"/>
      <c r="K63" s="4"/>
      <c r="L63" s="5" t="s">
        <v>241</v>
      </c>
      <c r="M63" s="48" t="s">
        <v>480</v>
      </c>
      <c r="N63" s="3">
        <v>0</v>
      </c>
      <c r="O63" s="3">
        <v>1</v>
      </c>
      <c r="P63" s="3"/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/>
      <c r="X63" s="3"/>
      <c r="Y63" s="100">
        <f>SUM(N63:X63)</f>
        <v>1</v>
      </c>
      <c r="Z63" s="23">
        <v>67057.17</v>
      </c>
      <c r="AA63" s="101">
        <v>67057.17</v>
      </c>
      <c r="AB63" s="102">
        <f>+$AA63*N63</f>
        <v>0</v>
      </c>
      <c r="AC63" s="102">
        <f>+$AA63*O63</f>
        <v>67057.17</v>
      </c>
      <c r="AD63" s="102">
        <f>+$AA63*P63</f>
        <v>0</v>
      </c>
      <c r="AE63" s="102">
        <f>+$AA63*Q63</f>
        <v>0</v>
      </c>
      <c r="AF63" s="102">
        <f>+$AA63*R63</f>
        <v>0</v>
      </c>
      <c r="AG63" s="102">
        <f>+$AA63*S63</f>
        <v>0</v>
      </c>
      <c r="AH63" s="102">
        <f>+$AA63*T63</f>
        <v>0</v>
      </c>
      <c r="AI63" s="102">
        <f>+$AA63*U63</f>
        <v>0</v>
      </c>
      <c r="AJ63" s="102">
        <f>+$AA63*V63</f>
        <v>0</v>
      </c>
      <c r="AK63" s="102">
        <f>+$AA63*W63</f>
        <v>0</v>
      </c>
      <c r="AL63" s="102">
        <f>+$AA63*X63</f>
        <v>0</v>
      </c>
      <c r="AM63" s="102">
        <f>+SUM(AB63:AL63)-AA63</f>
        <v>0</v>
      </c>
      <c r="AN63" s="103">
        <f>+Z63-AA63</f>
        <v>0</v>
      </c>
      <c r="AO63" s="102">
        <f>+$AN63*N63</f>
        <v>0</v>
      </c>
      <c r="AP63" s="102">
        <f>+$AN63*O63</f>
        <v>0</v>
      </c>
      <c r="AQ63" s="102">
        <f>+$AN63*P63</f>
        <v>0</v>
      </c>
      <c r="AR63" s="102">
        <f>+$AN63*Q63</f>
        <v>0</v>
      </c>
      <c r="AS63" s="102">
        <f>+$AN63*R63</f>
        <v>0</v>
      </c>
      <c r="AT63" s="102">
        <f>+$AN63*S63</f>
        <v>0</v>
      </c>
      <c r="AU63" s="102">
        <f>+$AN63*T63</f>
        <v>0</v>
      </c>
      <c r="AV63" s="102">
        <f>+$AN63*U63</f>
        <v>0</v>
      </c>
      <c r="AW63" s="102">
        <f>+$AN63*V63</f>
        <v>0</v>
      </c>
      <c r="AX63" s="102">
        <f>+$AN63*W63</f>
        <v>0</v>
      </c>
      <c r="AY63" s="102">
        <f>+$AN63*X63</f>
        <v>0</v>
      </c>
      <c r="AZ63" s="102">
        <f>+SUM(AO63:AW63)-AN63</f>
        <v>0</v>
      </c>
    </row>
    <row r="64" spans="1:52" x14ac:dyDescent="0.2">
      <c r="A64" s="99" t="s">
        <v>332</v>
      </c>
      <c r="B64" s="5" t="s">
        <v>9</v>
      </c>
      <c r="C64" s="10" t="s">
        <v>419</v>
      </c>
      <c r="D64" s="10" t="s">
        <v>435</v>
      </c>
      <c r="E64" s="5" t="s">
        <v>8</v>
      </c>
      <c r="F64" s="5" t="s">
        <v>7</v>
      </c>
      <c r="G64" s="6">
        <v>46158</v>
      </c>
      <c r="H64" s="37" t="s">
        <v>6</v>
      </c>
      <c r="I64" s="4"/>
      <c r="J64" s="4"/>
      <c r="K64" s="4"/>
      <c r="L64" s="5" t="s">
        <v>241</v>
      </c>
      <c r="M64" s="48" t="s">
        <v>480</v>
      </c>
      <c r="N64" s="3">
        <v>0</v>
      </c>
      <c r="O64" s="3">
        <v>1</v>
      </c>
      <c r="P64" s="3"/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/>
      <c r="X64" s="3"/>
      <c r="Y64" s="100">
        <f>SUM(N64:X64)</f>
        <v>1</v>
      </c>
      <c r="Z64" s="23">
        <v>189972.73</v>
      </c>
      <c r="AA64" s="101">
        <v>189972.73</v>
      </c>
      <c r="AB64" s="102">
        <f>+$AA64*N64</f>
        <v>0</v>
      </c>
      <c r="AC64" s="102">
        <f>+$AA64*O64</f>
        <v>189972.73</v>
      </c>
      <c r="AD64" s="102">
        <f>+$AA64*P64</f>
        <v>0</v>
      </c>
      <c r="AE64" s="102">
        <f>+$AA64*Q64</f>
        <v>0</v>
      </c>
      <c r="AF64" s="102">
        <f>+$AA64*R64</f>
        <v>0</v>
      </c>
      <c r="AG64" s="102">
        <f>+$AA64*S64</f>
        <v>0</v>
      </c>
      <c r="AH64" s="102">
        <f>+$AA64*T64</f>
        <v>0</v>
      </c>
      <c r="AI64" s="102">
        <f>+$AA64*U64</f>
        <v>0</v>
      </c>
      <c r="AJ64" s="102">
        <f>+$AA64*V64</f>
        <v>0</v>
      </c>
      <c r="AK64" s="102">
        <f>+$AA64*W64</f>
        <v>0</v>
      </c>
      <c r="AL64" s="102">
        <f>+$AA64*X64</f>
        <v>0</v>
      </c>
      <c r="AM64" s="102">
        <f>+SUM(AB64:AL64)-AA64</f>
        <v>0</v>
      </c>
      <c r="AN64" s="103">
        <f>+Z64-AA64</f>
        <v>0</v>
      </c>
      <c r="AO64" s="102">
        <f>+$AN64*N64</f>
        <v>0</v>
      </c>
      <c r="AP64" s="102">
        <f>+$AN64*O64</f>
        <v>0</v>
      </c>
      <c r="AQ64" s="102">
        <f>+$AN64*P64</f>
        <v>0</v>
      </c>
      <c r="AR64" s="102">
        <f>+$AN64*Q64</f>
        <v>0</v>
      </c>
      <c r="AS64" s="102">
        <f>+$AN64*R64</f>
        <v>0</v>
      </c>
      <c r="AT64" s="102">
        <f>+$AN64*S64</f>
        <v>0</v>
      </c>
      <c r="AU64" s="102">
        <f>+$AN64*T64</f>
        <v>0</v>
      </c>
      <c r="AV64" s="102">
        <f>+$AN64*U64</f>
        <v>0</v>
      </c>
      <c r="AW64" s="102">
        <f>+$AN64*V64</f>
        <v>0</v>
      </c>
      <c r="AX64" s="102">
        <f>+$AN64*W64</f>
        <v>0</v>
      </c>
      <c r="AY64" s="102">
        <f>+$AN64*X64</f>
        <v>0</v>
      </c>
      <c r="AZ64" s="102">
        <f>+SUM(AO64:AW64)-AN64</f>
        <v>0</v>
      </c>
    </row>
    <row r="65" spans="1:52" x14ac:dyDescent="0.2">
      <c r="A65" s="99" t="s">
        <v>333</v>
      </c>
      <c r="B65" s="10" t="s">
        <v>183</v>
      </c>
      <c r="C65" s="10" t="s">
        <v>444</v>
      </c>
      <c r="D65" s="10" t="s">
        <v>443</v>
      </c>
      <c r="E65" s="10">
        <v>2022</v>
      </c>
      <c r="F65" s="10">
        <v>8225</v>
      </c>
      <c r="G65" s="11">
        <v>46332</v>
      </c>
      <c r="H65" s="12" t="s">
        <v>170</v>
      </c>
      <c r="I65" s="9" t="s">
        <v>128</v>
      </c>
      <c r="J65" s="9" t="s">
        <v>244</v>
      </c>
      <c r="K65" s="9"/>
      <c r="L65" s="10" t="s">
        <v>242</v>
      </c>
      <c r="M65" s="48" t="s">
        <v>480</v>
      </c>
      <c r="N65" s="8">
        <v>0</v>
      </c>
      <c r="O65" s="8">
        <v>0</v>
      </c>
      <c r="P65" s="8"/>
      <c r="Q65" s="8">
        <v>1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/>
      <c r="X65" s="8"/>
      <c r="Y65" s="100">
        <f>SUM(N65:X65)</f>
        <v>1</v>
      </c>
      <c r="Z65" s="23">
        <v>1066837.44</v>
      </c>
      <c r="AA65" s="101">
        <v>1066837.44</v>
      </c>
      <c r="AB65" s="102">
        <f>+$AA65*N65</f>
        <v>0</v>
      </c>
      <c r="AC65" s="102">
        <f>+$AA65*O65</f>
        <v>0</v>
      </c>
      <c r="AD65" s="102">
        <f>+$AA65*P65</f>
        <v>0</v>
      </c>
      <c r="AE65" s="102">
        <f>+$AA65*Q65</f>
        <v>1066837.44</v>
      </c>
      <c r="AF65" s="102">
        <f>+$AA65*R65</f>
        <v>0</v>
      </c>
      <c r="AG65" s="102">
        <f>+$AA65*S65</f>
        <v>0</v>
      </c>
      <c r="AH65" s="102">
        <f>+$AA65*T65</f>
        <v>0</v>
      </c>
      <c r="AI65" s="102">
        <f>+$AA65*U65</f>
        <v>0</v>
      </c>
      <c r="AJ65" s="102">
        <f>+$AA65*V65</f>
        <v>0</v>
      </c>
      <c r="AK65" s="102">
        <f>+$AA65*W65</f>
        <v>0</v>
      </c>
      <c r="AL65" s="102">
        <f>+$AA65*X65</f>
        <v>0</v>
      </c>
      <c r="AM65" s="102">
        <f>+SUM(AB65:AL65)-AA65</f>
        <v>0</v>
      </c>
      <c r="AN65" s="103">
        <f>+Z65-AA65</f>
        <v>0</v>
      </c>
      <c r="AO65" s="102">
        <f>+$AN65*N65</f>
        <v>0</v>
      </c>
      <c r="AP65" s="102">
        <f>+$AN65*O65</f>
        <v>0</v>
      </c>
      <c r="AQ65" s="102">
        <f>+$AN65*P65</f>
        <v>0</v>
      </c>
      <c r="AR65" s="102">
        <f>+$AN65*Q65</f>
        <v>0</v>
      </c>
      <c r="AS65" s="102">
        <f>+$AN65*R65</f>
        <v>0</v>
      </c>
      <c r="AT65" s="102">
        <f>+$AN65*S65</f>
        <v>0</v>
      </c>
      <c r="AU65" s="102">
        <f>+$AN65*T65</f>
        <v>0</v>
      </c>
      <c r="AV65" s="102">
        <f>+$AN65*U65</f>
        <v>0</v>
      </c>
      <c r="AW65" s="102">
        <f>+$AN65*V65</f>
        <v>0</v>
      </c>
      <c r="AX65" s="102">
        <f>+$AN65*W65</f>
        <v>0</v>
      </c>
      <c r="AY65" s="102">
        <f>+$AN65*X65</f>
        <v>0</v>
      </c>
      <c r="AZ65" s="102">
        <f>+SUM(AO65:AW65)-AN65</f>
        <v>0</v>
      </c>
    </row>
    <row r="66" spans="1:52" x14ac:dyDescent="0.2">
      <c r="A66" s="99" t="s">
        <v>334</v>
      </c>
      <c r="B66" s="10" t="s">
        <v>182</v>
      </c>
      <c r="C66" s="10"/>
      <c r="D66" s="10"/>
      <c r="E66" s="10">
        <v>2022</v>
      </c>
      <c r="F66" s="10">
        <v>8397</v>
      </c>
      <c r="G66" s="11">
        <v>46332</v>
      </c>
      <c r="H66" s="12" t="s">
        <v>129</v>
      </c>
      <c r="I66" s="9" t="s">
        <v>128</v>
      </c>
      <c r="J66" s="9" t="s">
        <v>244</v>
      </c>
      <c r="K66" s="9" t="s">
        <v>243</v>
      </c>
      <c r="L66" s="10" t="s">
        <v>242</v>
      </c>
      <c r="M66" s="48" t="s">
        <v>480</v>
      </c>
      <c r="N66" s="8">
        <v>0</v>
      </c>
      <c r="O66" s="8">
        <v>0</v>
      </c>
      <c r="P66" s="8"/>
      <c r="Q66" s="8">
        <v>1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/>
      <c r="X66" s="8"/>
      <c r="Y66" s="100">
        <f>SUM(N66:X66)</f>
        <v>1</v>
      </c>
      <c r="Z66" s="23">
        <v>231826.87</v>
      </c>
      <c r="AA66" s="101">
        <v>231826.87</v>
      </c>
      <c r="AB66" s="102">
        <f>+$AA66*N66</f>
        <v>0</v>
      </c>
      <c r="AC66" s="102">
        <f>+$AA66*O66</f>
        <v>0</v>
      </c>
      <c r="AD66" s="102">
        <f>+$AA66*P66</f>
        <v>0</v>
      </c>
      <c r="AE66" s="102">
        <f>+$AA66*Q66</f>
        <v>231826.87</v>
      </c>
      <c r="AF66" s="102">
        <f>+$AA66*R66</f>
        <v>0</v>
      </c>
      <c r="AG66" s="102">
        <f>+$AA66*S66</f>
        <v>0</v>
      </c>
      <c r="AH66" s="102">
        <f>+$AA66*T66</f>
        <v>0</v>
      </c>
      <c r="AI66" s="102">
        <f>+$AA66*U66</f>
        <v>0</v>
      </c>
      <c r="AJ66" s="102">
        <f>+$AA66*V66</f>
        <v>0</v>
      </c>
      <c r="AK66" s="102">
        <f>+$AA66*W66</f>
        <v>0</v>
      </c>
      <c r="AL66" s="102">
        <f>+$AA66*X66</f>
        <v>0</v>
      </c>
      <c r="AM66" s="102">
        <f>+SUM(AB66:AL66)-AA66</f>
        <v>0</v>
      </c>
      <c r="AN66" s="103">
        <f>+Z66-AA66</f>
        <v>0</v>
      </c>
      <c r="AO66" s="102">
        <f>+$AN66*N66</f>
        <v>0</v>
      </c>
      <c r="AP66" s="102">
        <f>+$AN66*O66</f>
        <v>0</v>
      </c>
      <c r="AQ66" s="102">
        <f>+$AN66*P66</f>
        <v>0</v>
      </c>
      <c r="AR66" s="102">
        <f>+$AN66*Q66</f>
        <v>0</v>
      </c>
      <c r="AS66" s="102">
        <f>+$AN66*R66</f>
        <v>0</v>
      </c>
      <c r="AT66" s="102">
        <f>+$AN66*S66</f>
        <v>0</v>
      </c>
      <c r="AU66" s="102">
        <f>+$AN66*T66</f>
        <v>0</v>
      </c>
      <c r="AV66" s="102">
        <f>+$AN66*U66</f>
        <v>0</v>
      </c>
      <c r="AW66" s="102">
        <f>+$AN66*V66</f>
        <v>0</v>
      </c>
      <c r="AX66" s="102">
        <f>+$AN66*W66</f>
        <v>0</v>
      </c>
      <c r="AY66" s="102">
        <f>+$AN66*X66</f>
        <v>0</v>
      </c>
      <c r="AZ66" s="102">
        <f>+SUM(AO66:AW66)-AN66</f>
        <v>0</v>
      </c>
    </row>
    <row r="67" spans="1:52" x14ac:dyDescent="0.2">
      <c r="A67" s="99" t="s">
        <v>335</v>
      </c>
      <c r="B67" s="10" t="s">
        <v>181</v>
      </c>
      <c r="C67" s="10"/>
      <c r="D67" s="10"/>
      <c r="E67" s="10">
        <v>2022</v>
      </c>
      <c r="F67" s="10">
        <v>8398</v>
      </c>
      <c r="G67" s="11">
        <v>46332</v>
      </c>
      <c r="H67" s="12" t="s">
        <v>129</v>
      </c>
      <c r="I67" s="9" t="s">
        <v>128</v>
      </c>
      <c r="J67" s="9" t="s">
        <v>244</v>
      </c>
      <c r="K67" s="9" t="s">
        <v>243</v>
      </c>
      <c r="L67" s="10" t="s">
        <v>242</v>
      </c>
      <c r="M67" s="24" t="s">
        <v>479</v>
      </c>
      <c r="N67" s="8">
        <v>0</v>
      </c>
      <c r="O67" s="8">
        <v>0</v>
      </c>
      <c r="P67" s="8"/>
      <c r="Q67" s="8">
        <v>0.97236686319259091</v>
      </c>
      <c r="R67" s="8">
        <v>2.763313680740908E-2</v>
      </c>
      <c r="S67" s="8">
        <v>0</v>
      </c>
      <c r="T67" s="8">
        <v>0</v>
      </c>
      <c r="U67" s="8">
        <v>0</v>
      </c>
      <c r="V67" s="8">
        <v>0</v>
      </c>
      <c r="W67" s="8"/>
      <c r="X67" s="8"/>
      <c r="Y67" s="100">
        <f>SUM(N67:X67)</f>
        <v>1</v>
      </c>
      <c r="Z67" s="23">
        <v>70076.5</v>
      </c>
      <c r="AA67" s="101">
        <v>70076.5</v>
      </c>
      <c r="AB67" s="102">
        <f>+$AA67*N67</f>
        <v>0</v>
      </c>
      <c r="AC67" s="102">
        <f>+$AA67*O67</f>
        <v>0</v>
      </c>
      <c r="AD67" s="102">
        <f>+$AA67*P67</f>
        <v>0</v>
      </c>
      <c r="AE67" s="102">
        <f>+$AA67*Q67</f>
        <v>68140.0664885156</v>
      </c>
      <c r="AF67" s="102">
        <f>+$AA67*R67</f>
        <v>1936.4335114844023</v>
      </c>
      <c r="AG67" s="102">
        <f>+$AA67*S67</f>
        <v>0</v>
      </c>
      <c r="AH67" s="102">
        <f>+$AA67*T67</f>
        <v>0</v>
      </c>
      <c r="AI67" s="102">
        <f>+$AA67*U67</f>
        <v>0</v>
      </c>
      <c r="AJ67" s="102">
        <f>+$AA67*V67</f>
        <v>0</v>
      </c>
      <c r="AK67" s="102">
        <f>+$AA67*W67</f>
        <v>0</v>
      </c>
      <c r="AL67" s="102">
        <f>+$AA67*X67</f>
        <v>0</v>
      </c>
      <c r="AM67" s="102">
        <f>+SUM(AB67:AL67)-AA67</f>
        <v>0</v>
      </c>
      <c r="AN67" s="103">
        <f>+Z67-AA67</f>
        <v>0</v>
      </c>
      <c r="AO67" s="102">
        <f>+$AN67*N67</f>
        <v>0</v>
      </c>
      <c r="AP67" s="102">
        <f>+$AN67*O67</f>
        <v>0</v>
      </c>
      <c r="AQ67" s="102">
        <f>+$AN67*P67</f>
        <v>0</v>
      </c>
      <c r="AR67" s="102">
        <f>+$AN67*Q67</f>
        <v>0</v>
      </c>
      <c r="AS67" s="102">
        <f>+$AN67*R67</f>
        <v>0</v>
      </c>
      <c r="AT67" s="102">
        <f>+$AN67*S67</f>
        <v>0</v>
      </c>
      <c r="AU67" s="102">
        <f>+$AN67*T67</f>
        <v>0</v>
      </c>
      <c r="AV67" s="102">
        <f>+$AN67*U67</f>
        <v>0</v>
      </c>
      <c r="AW67" s="102">
        <f>+$AN67*V67</f>
        <v>0</v>
      </c>
      <c r="AX67" s="102">
        <f>+$AN67*W67</f>
        <v>0</v>
      </c>
      <c r="AY67" s="102">
        <f>+$AN67*X67</f>
        <v>0</v>
      </c>
      <c r="AZ67" s="102">
        <f>+SUM(AO67:AW67)-AN67</f>
        <v>0</v>
      </c>
    </row>
    <row r="68" spans="1:52" x14ac:dyDescent="0.2">
      <c r="A68" s="99" t="s">
        <v>336</v>
      </c>
      <c r="B68" s="25" t="s">
        <v>256</v>
      </c>
      <c r="C68" s="10"/>
      <c r="D68" s="10" t="s">
        <v>481</v>
      </c>
      <c r="E68" s="25">
        <v>2022</v>
      </c>
      <c r="F68" s="25">
        <v>8611</v>
      </c>
      <c r="G68" s="26">
        <v>46454</v>
      </c>
      <c r="H68" s="38" t="s">
        <v>255</v>
      </c>
      <c r="I68" s="27"/>
      <c r="J68" s="35"/>
      <c r="K68" s="27" t="s">
        <v>243</v>
      </c>
      <c r="L68" s="25"/>
      <c r="M68" s="49" t="s">
        <v>474</v>
      </c>
      <c r="N68" s="30"/>
      <c r="O68" s="30"/>
      <c r="P68" s="30">
        <v>1</v>
      </c>
      <c r="Q68" s="30">
        <v>0</v>
      </c>
      <c r="R68" s="30">
        <v>0</v>
      </c>
      <c r="S68" s="30"/>
      <c r="T68" s="30">
        <v>0</v>
      </c>
      <c r="U68" s="30"/>
      <c r="V68" s="30">
        <v>0</v>
      </c>
      <c r="W68" s="30">
        <v>0</v>
      </c>
      <c r="X68" s="30">
        <v>0</v>
      </c>
      <c r="Y68" s="100">
        <f>SUM(N68:X68)</f>
        <v>1</v>
      </c>
      <c r="Z68" s="29">
        <v>80404.100000000006</v>
      </c>
      <c r="AA68" s="104">
        <v>80404.100000000006</v>
      </c>
      <c r="AB68" s="102">
        <f>+$AA68*N68</f>
        <v>0</v>
      </c>
      <c r="AC68" s="102">
        <f>+$AA68*O68</f>
        <v>0</v>
      </c>
      <c r="AD68" s="102">
        <f>+$AA68*P68</f>
        <v>80404.100000000006</v>
      </c>
      <c r="AE68" s="102">
        <f>+$AA68*Q68</f>
        <v>0</v>
      </c>
      <c r="AF68" s="102">
        <f>+$AA68*R68</f>
        <v>0</v>
      </c>
      <c r="AG68" s="102">
        <f>+$AA68*S68</f>
        <v>0</v>
      </c>
      <c r="AH68" s="102">
        <f>+$AA68*T68</f>
        <v>0</v>
      </c>
      <c r="AI68" s="102">
        <f>+$AA68*U68</f>
        <v>0</v>
      </c>
      <c r="AJ68" s="102">
        <f>+$AA68*V68</f>
        <v>0</v>
      </c>
      <c r="AK68" s="102">
        <f>+$AA68*W68</f>
        <v>0</v>
      </c>
      <c r="AL68" s="102">
        <f>+$AA68*X68</f>
        <v>0</v>
      </c>
      <c r="AM68" s="102">
        <f>+SUM(AB68:AL68)-AA68</f>
        <v>0</v>
      </c>
      <c r="AN68" s="103">
        <f>+Z68-AA68</f>
        <v>0</v>
      </c>
      <c r="AO68" s="102">
        <f>+$AN68*N68</f>
        <v>0</v>
      </c>
      <c r="AP68" s="102">
        <f>+$AN68*O68</f>
        <v>0</v>
      </c>
      <c r="AQ68" s="102">
        <f>+$AN68*P68</f>
        <v>0</v>
      </c>
      <c r="AR68" s="102">
        <f>+$AN68*Q68</f>
        <v>0</v>
      </c>
      <c r="AS68" s="102">
        <f>+$AN68*R68</f>
        <v>0</v>
      </c>
      <c r="AT68" s="102">
        <f>+$AN68*S68</f>
        <v>0</v>
      </c>
      <c r="AU68" s="102">
        <f>+$AN68*T68</f>
        <v>0</v>
      </c>
      <c r="AV68" s="102">
        <f>+$AN68*U68</f>
        <v>0</v>
      </c>
      <c r="AW68" s="102">
        <f>+$AN68*V68</f>
        <v>0</v>
      </c>
      <c r="AX68" s="102">
        <f>+$AN68*W68</f>
        <v>0</v>
      </c>
      <c r="AY68" s="102">
        <f>+$AN68*X68</f>
        <v>0</v>
      </c>
      <c r="AZ68" s="102"/>
    </row>
    <row r="69" spans="1:52" x14ac:dyDescent="0.2">
      <c r="A69" s="99" t="s">
        <v>337</v>
      </c>
      <c r="B69" s="25" t="s">
        <v>254</v>
      </c>
      <c r="C69" s="10"/>
      <c r="D69" s="10" t="s">
        <v>481</v>
      </c>
      <c r="E69" s="25">
        <v>2022</v>
      </c>
      <c r="F69" s="25">
        <v>8633</v>
      </c>
      <c r="G69" s="26">
        <v>46433</v>
      </c>
      <c r="H69" s="38" t="s">
        <v>253</v>
      </c>
      <c r="I69" s="27"/>
      <c r="J69" s="35"/>
      <c r="K69" s="27" t="s">
        <v>243</v>
      </c>
      <c r="L69" s="25"/>
      <c r="M69" s="49" t="s">
        <v>474</v>
      </c>
      <c r="N69" s="30"/>
      <c r="O69" s="30"/>
      <c r="P69" s="30">
        <v>1</v>
      </c>
      <c r="Q69" s="30">
        <v>0</v>
      </c>
      <c r="R69" s="30">
        <v>0</v>
      </c>
      <c r="S69" s="30"/>
      <c r="T69" s="30">
        <v>0</v>
      </c>
      <c r="U69" s="30"/>
      <c r="V69" s="30">
        <v>0</v>
      </c>
      <c r="W69" s="30">
        <v>0</v>
      </c>
      <c r="X69" s="30">
        <v>0</v>
      </c>
      <c r="Y69" s="100">
        <f>SUM(N69:X69)</f>
        <v>1</v>
      </c>
      <c r="Z69" s="29">
        <v>13170.83</v>
      </c>
      <c r="AA69" s="104">
        <v>13170.83</v>
      </c>
      <c r="AB69" s="102">
        <f>+$AA69*N69</f>
        <v>0</v>
      </c>
      <c r="AC69" s="102">
        <f>+$AA69*O69</f>
        <v>0</v>
      </c>
      <c r="AD69" s="102">
        <f>+$AA69*P69</f>
        <v>13170.83</v>
      </c>
      <c r="AE69" s="102">
        <f>+$AA69*Q69</f>
        <v>0</v>
      </c>
      <c r="AF69" s="102">
        <f>+$AA69*R69</f>
        <v>0</v>
      </c>
      <c r="AG69" s="102">
        <f>+$AA69*S69</f>
        <v>0</v>
      </c>
      <c r="AH69" s="102">
        <f>+$AA69*T69</f>
        <v>0</v>
      </c>
      <c r="AI69" s="102">
        <f>+$AA69*U69</f>
        <v>0</v>
      </c>
      <c r="AJ69" s="102">
        <f>+$AA69*V69</f>
        <v>0</v>
      </c>
      <c r="AK69" s="102">
        <f>+$AA69*W69</f>
        <v>0</v>
      </c>
      <c r="AL69" s="102">
        <f>+$AA69*X69</f>
        <v>0</v>
      </c>
      <c r="AM69" s="102">
        <f>+SUM(AB69:AL69)-AA69</f>
        <v>0</v>
      </c>
      <c r="AN69" s="103">
        <f>+Z69-AA69</f>
        <v>0</v>
      </c>
      <c r="AO69" s="102">
        <f>+$AN69*N69</f>
        <v>0</v>
      </c>
      <c r="AP69" s="102">
        <f>+$AN69*O69</f>
        <v>0</v>
      </c>
      <c r="AQ69" s="102">
        <f>+$AN69*P69</f>
        <v>0</v>
      </c>
      <c r="AR69" s="102">
        <f>+$AN69*Q69</f>
        <v>0</v>
      </c>
      <c r="AS69" s="102">
        <f>+$AN69*R69</f>
        <v>0</v>
      </c>
      <c r="AT69" s="102">
        <f>+$AN69*S69</f>
        <v>0</v>
      </c>
      <c r="AU69" s="102">
        <f>+$AN69*T69</f>
        <v>0</v>
      </c>
      <c r="AV69" s="102">
        <f>+$AN69*U69</f>
        <v>0</v>
      </c>
      <c r="AW69" s="102">
        <f>+$AN69*V69</f>
        <v>0</v>
      </c>
      <c r="AX69" s="102">
        <f>+$AN69*W69</f>
        <v>0</v>
      </c>
      <c r="AY69" s="102">
        <f>+$AN69*X69</f>
        <v>0</v>
      </c>
      <c r="AZ69" s="102"/>
    </row>
    <row r="70" spans="1:52" x14ac:dyDescent="0.2">
      <c r="A70" s="99" t="s">
        <v>338</v>
      </c>
      <c r="B70" s="25" t="s">
        <v>252</v>
      </c>
      <c r="C70" s="10"/>
      <c r="D70" s="10" t="s">
        <v>481</v>
      </c>
      <c r="E70" s="25">
        <v>2022</v>
      </c>
      <c r="F70" s="25">
        <v>8639</v>
      </c>
      <c r="G70" s="26">
        <v>46412</v>
      </c>
      <c r="H70" s="38" t="s">
        <v>251</v>
      </c>
      <c r="I70" s="27"/>
      <c r="J70" s="35"/>
      <c r="K70" s="27" t="s">
        <v>243</v>
      </c>
      <c r="L70" s="25"/>
      <c r="M70" s="49" t="s">
        <v>474</v>
      </c>
      <c r="N70" s="30"/>
      <c r="O70" s="30"/>
      <c r="P70" s="30">
        <v>1</v>
      </c>
      <c r="Q70" s="30">
        <v>0</v>
      </c>
      <c r="R70" s="30">
        <v>0</v>
      </c>
      <c r="S70" s="30"/>
      <c r="T70" s="30">
        <v>0</v>
      </c>
      <c r="U70" s="30"/>
      <c r="V70" s="30">
        <v>0</v>
      </c>
      <c r="W70" s="30">
        <v>0</v>
      </c>
      <c r="X70" s="30">
        <v>0</v>
      </c>
      <c r="Y70" s="100">
        <f>SUM(N70:X70)</f>
        <v>1</v>
      </c>
      <c r="Z70" s="29">
        <v>11163</v>
      </c>
      <c r="AA70" s="104">
        <v>11163</v>
      </c>
      <c r="AB70" s="102">
        <f>+$AA70*N70</f>
        <v>0</v>
      </c>
      <c r="AC70" s="102">
        <f>+$AA70*O70</f>
        <v>0</v>
      </c>
      <c r="AD70" s="102">
        <f>+$AA70*P70</f>
        <v>11163</v>
      </c>
      <c r="AE70" s="102">
        <f>+$AA70*Q70</f>
        <v>0</v>
      </c>
      <c r="AF70" s="102">
        <f>+$AA70*R70</f>
        <v>0</v>
      </c>
      <c r="AG70" s="102">
        <f>+$AA70*S70</f>
        <v>0</v>
      </c>
      <c r="AH70" s="102">
        <f>+$AA70*T70</f>
        <v>0</v>
      </c>
      <c r="AI70" s="102">
        <f>+$AA70*U70</f>
        <v>0</v>
      </c>
      <c r="AJ70" s="102">
        <f>+$AA70*V70</f>
        <v>0</v>
      </c>
      <c r="AK70" s="102">
        <f>+$AA70*W70</f>
        <v>0</v>
      </c>
      <c r="AL70" s="102">
        <f>+$AA70*X70</f>
        <v>0</v>
      </c>
      <c r="AM70" s="102">
        <f>+SUM(AB70:AL70)-AA70</f>
        <v>0</v>
      </c>
      <c r="AN70" s="103">
        <f>+Z70-AA70</f>
        <v>0</v>
      </c>
      <c r="AO70" s="102">
        <f>+$AN70*N70</f>
        <v>0</v>
      </c>
      <c r="AP70" s="102">
        <f>+$AN70*O70</f>
        <v>0</v>
      </c>
      <c r="AQ70" s="102">
        <f>+$AN70*P70</f>
        <v>0</v>
      </c>
      <c r="AR70" s="102">
        <f>+$AN70*Q70</f>
        <v>0</v>
      </c>
      <c r="AS70" s="102">
        <f>+$AN70*R70</f>
        <v>0</v>
      </c>
      <c r="AT70" s="102">
        <f>+$AN70*S70</f>
        <v>0</v>
      </c>
      <c r="AU70" s="102">
        <f>+$AN70*T70</f>
        <v>0</v>
      </c>
      <c r="AV70" s="102">
        <f>+$AN70*U70</f>
        <v>0</v>
      </c>
      <c r="AW70" s="102">
        <f>+$AN70*V70</f>
        <v>0</v>
      </c>
      <c r="AX70" s="102">
        <f>+$AN70*W70</f>
        <v>0</v>
      </c>
      <c r="AY70" s="102">
        <f>+$AN70*X70</f>
        <v>0</v>
      </c>
      <c r="AZ70" s="102"/>
    </row>
    <row r="71" spans="1:52" x14ac:dyDescent="0.2">
      <c r="A71" s="99" t="s">
        <v>339</v>
      </c>
      <c r="B71" s="25" t="s">
        <v>250</v>
      </c>
      <c r="C71" s="10"/>
      <c r="D71" s="10" t="s">
        <v>481</v>
      </c>
      <c r="E71" s="25">
        <v>2022</v>
      </c>
      <c r="F71" s="25">
        <v>8708</v>
      </c>
      <c r="G71" s="26">
        <v>46454</v>
      </c>
      <c r="H71" s="38" t="s">
        <v>249</v>
      </c>
      <c r="I71" s="27"/>
      <c r="J71" s="35"/>
      <c r="K71" s="27" t="s">
        <v>243</v>
      </c>
      <c r="L71" s="25"/>
      <c r="M71" s="49" t="s">
        <v>474</v>
      </c>
      <c r="N71" s="30"/>
      <c r="O71" s="30"/>
      <c r="P71" s="30">
        <v>1</v>
      </c>
      <c r="Q71" s="30">
        <v>0</v>
      </c>
      <c r="R71" s="30">
        <v>0</v>
      </c>
      <c r="S71" s="30"/>
      <c r="T71" s="30">
        <v>0</v>
      </c>
      <c r="U71" s="30"/>
      <c r="V71" s="30">
        <v>0</v>
      </c>
      <c r="W71" s="30">
        <v>0</v>
      </c>
      <c r="X71" s="30">
        <v>0</v>
      </c>
      <c r="Y71" s="100">
        <f>SUM(N71:X71)</f>
        <v>1</v>
      </c>
      <c r="Z71" s="29">
        <v>601.46</v>
      </c>
      <c r="AA71" s="104">
        <v>601.46</v>
      </c>
      <c r="AB71" s="102">
        <f>+$AA71*N71</f>
        <v>0</v>
      </c>
      <c r="AC71" s="102">
        <f>+$AA71*O71</f>
        <v>0</v>
      </c>
      <c r="AD71" s="102">
        <f>+$AA71*P71</f>
        <v>601.46</v>
      </c>
      <c r="AE71" s="102">
        <f>+$AA71*Q71</f>
        <v>0</v>
      </c>
      <c r="AF71" s="102">
        <f>+$AA71*R71</f>
        <v>0</v>
      </c>
      <c r="AG71" s="102">
        <f>+$AA71*S71</f>
        <v>0</v>
      </c>
      <c r="AH71" s="102">
        <f>+$AA71*T71</f>
        <v>0</v>
      </c>
      <c r="AI71" s="102">
        <f>+$AA71*U71</f>
        <v>0</v>
      </c>
      <c r="AJ71" s="102">
        <f>+$AA71*V71</f>
        <v>0</v>
      </c>
      <c r="AK71" s="102">
        <f>+$AA71*W71</f>
        <v>0</v>
      </c>
      <c r="AL71" s="102">
        <f>+$AA71*X71</f>
        <v>0</v>
      </c>
      <c r="AM71" s="102">
        <f>+SUM(AB71:AL71)-AA71</f>
        <v>0</v>
      </c>
      <c r="AN71" s="103">
        <f>+Z71-AA71</f>
        <v>0</v>
      </c>
      <c r="AO71" s="102">
        <f>+$AN71*N71</f>
        <v>0</v>
      </c>
      <c r="AP71" s="102">
        <f>+$AN71*O71</f>
        <v>0</v>
      </c>
      <c r="AQ71" s="102">
        <f>+$AN71*P71</f>
        <v>0</v>
      </c>
      <c r="AR71" s="102">
        <f>+$AN71*Q71</f>
        <v>0</v>
      </c>
      <c r="AS71" s="102">
        <f>+$AN71*R71</f>
        <v>0</v>
      </c>
      <c r="AT71" s="102">
        <f>+$AN71*S71</f>
        <v>0</v>
      </c>
      <c r="AU71" s="102">
        <f>+$AN71*T71</f>
        <v>0</v>
      </c>
      <c r="AV71" s="102">
        <f>+$AN71*U71</f>
        <v>0</v>
      </c>
      <c r="AW71" s="102">
        <f>+$AN71*V71</f>
        <v>0</v>
      </c>
      <c r="AX71" s="102">
        <f>+$AN71*W71</f>
        <v>0</v>
      </c>
      <c r="AY71" s="102">
        <f>+$AN71*X71</f>
        <v>0</v>
      </c>
      <c r="AZ71" s="102"/>
    </row>
    <row r="72" spans="1:52" x14ac:dyDescent="0.2">
      <c r="A72" s="99" t="s">
        <v>340</v>
      </c>
      <c r="B72" s="10" t="s">
        <v>180</v>
      </c>
      <c r="C72" s="10"/>
      <c r="D72" s="10"/>
      <c r="E72" s="10">
        <v>2022</v>
      </c>
      <c r="F72" s="10">
        <v>8727</v>
      </c>
      <c r="G72" s="11">
        <v>46716</v>
      </c>
      <c r="H72" s="12" t="s">
        <v>179</v>
      </c>
      <c r="I72" s="9" t="s">
        <v>108</v>
      </c>
      <c r="J72" s="9" t="s">
        <v>244</v>
      </c>
      <c r="K72" s="9" t="s">
        <v>243</v>
      </c>
      <c r="L72" s="9"/>
      <c r="M72" s="50" t="s">
        <v>478</v>
      </c>
      <c r="N72" s="8">
        <v>0</v>
      </c>
      <c r="O72" s="8">
        <v>0</v>
      </c>
      <c r="P72" s="8"/>
      <c r="Q72" s="8">
        <v>1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/>
      <c r="X72" s="8"/>
      <c r="Y72" s="100">
        <f>SUM(N72:X72)</f>
        <v>1</v>
      </c>
      <c r="Z72" s="23">
        <v>47178.54</v>
      </c>
      <c r="AA72" s="101">
        <v>24117.88</v>
      </c>
      <c r="AB72" s="102">
        <f>+$AA72*N72</f>
        <v>0</v>
      </c>
      <c r="AC72" s="102">
        <f>+$AA72*O72</f>
        <v>0</v>
      </c>
      <c r="AD72" s="102">
        <f>+$AA72*P72</f>
        <v>0</v>
      </c>
      <c r="AE72" s="102">
        <f>+$AA72*Q72</f>
        <v>24117.88</v>
      </c>
      <c r="AF72" s="102">
        <f>+$AA72*R72</f>
        <v>0</v>
      </c>
      <c r="AG72" s="102">
        <f>+$AA72*S72</f>
        <v>0</v>
      </c>
      <c r="AH72" s="102">
        <f>+$AA72*T72</f>
        <v>0</v>
      </c>
      <c r="AI72" s="102">
        <f>+$AA72*U72</f>
        <v>0</v>
      </c>
      <c r="AJ72" s="102">
        <f>+$AA72*V72</f>
        <v>0</v>
      </c>
      <c r="AK72" s="102">
        <f>+$AA72*W72</f>
        <v>0</v>
      </c>
      <c r="AL72" s="102">
        <f>+$AA72*X72</f>
        <v>0</v>
      </c>
      <c r="AM72" s="102">
        <f>+SUM(AB72:AL72)-AA72</f>
        <v>0</v>
      </c>
      <c r="AN72" s="103">
        <f>+Z72-AA72</f>
        <v>23060.66</v>
      </c>
      <c r="AO72" s="102">
        <f>+$AN72*N72</f>
        <v>0</v>
      </c>
      <c r="AP72" s="102">
        <f>+$AN72*O72</f>
        <v>0</v>
      </c>
      <c r="AQ72" s="102">
        <f>+$AN72*P72</f>
        <v>0</v>
      </c>
      <c r="AR72" s="102">
        <f>+$AN72*Q72</f>
        <v>23060.66</v>
      </c>
      <c r="AS72" s="102">
        <f>+$AN72*R72</f>
        <v>0</v>
      </c>
      <c r="AT72" s="102">
        <f>+$AN72*S72</f>
        <v>0</v>
      </c>
      <c r="AU72" s="102">
        <f>+$AN72*T72</f>
        <v>0</v>
      </c>
      <c r="AV72" s="102">
        <f>+$AN72*U72</f>
        <v>0</v>
      </c>
      <c r="AW72" s="102">
        <f>+$AN72*V72</f>
        <v>0</v>
      </c>
      <c r="AX72" s="102">
        <f>+$AN72*W72</f>
        <v>0</v>
      </c>
      <c r="AY72" s="102">
        <f>+$AN72*X72</f>
        <v>0</v>
      </c>
      <c r="AZ72" s="102">
        <f>+SUM(AO72:AW72)-AN72</f>
        <v>0</v>
      </c>
    </row>
    <row r="73" spans="1:52" x14ac:dyDescent="0.2">
      <c r="A73" s="99" t="s">
        <v>341</v>
      </c>
      <c r="B73" s="10" t="s">
        <v>178</v>
      </c>
      <c r="C73" s="10"/>
      <c r="D73" s="10"/>
      <c r="E73" s="10">
        <v>2023</v>
      </c>
      <c r="F73" s="10">
        <v>10791</v>
      </c>
      <c r="G73" s="11">
        <v>47088</v>
      </c>
      <c r="H73" s="12" t="s">
        <v>174</v>
      </c>
      <c r="I73" s="9" t="s">
        <v>108</v>
      </c>
      <c r="J73" s="9" t="s">
        <v>244</v>
      </c>
      <c r="K73" s="9" t="s">
        <v>243</v>
      </c>
      <c r="L73" s="9"/>
      <c r="M73" s="50" t="s">
        <v>478</v>
      </c>
      <c r="N73" s="8">
        <v>0</v>
      </c>
      <c r="O73" s="8">
        <v>0</v>
      </c>
      <c r="P73" s="8"/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1</v>
      </c>
      <c r="W73" s="8"/>
      <c r="X73" s="8"/>
      <c r="Y73" s="100">
        <f>SUM(N73:X73)</f>
        <v>1</v>
      </c>
      <c r="Z73" s="23">
        <v>19350.28</v>
      </c>
      <c r="AA73" s="101">
        <v>6503.55</v>
      </c>
      <c r="AB73" s="102">
        <f>+$AA73*N73</f>
        <v>0</v>
      </c>
      <c r="AC73" s="102">
        <f>+$AA73*O73</f>
        <v>0</v>
      </c>
      <c r="AD73" s="102">
        <f>+$AA73*P73</f>
        <v>0</v>
      </c>
      <c r="AE73" s="102">
        <f>+$AA73*Q73</f>
        <v>0</v>
      </c>
      <c r="AF73" s="102">
        <f>+$AA73*R73</f>
        <v>0</v>
      </c>
      <c r="AG73" s="102">
        <f>+$AA73*S73</f>
        <v>0</v>
      </c>
      <c r="AH73" s="102">
        <f>+$AA73*T73</f>
        <v>0</v>
      </c>
      <c r="AI73" s="102">
        <f>+$AA73*U73</f>
        <v>0</v>
      </c>
      <c r="AJ73" s="102">
        <f>+$AA73*V73</f>
        <v>6503.55</v>
      </c>
      <c r="AK73" s="102">
        <f>+$AA73*W73</f>
        <v>0</v>
      </c>
      <c r="AL73" s="102">
        <f>+$AA73*X73</f>
        <v>0</v>
      </c>
      <c r="AM73" s="102">
        <f>+SUM(AB73:AL73)-AA73</f>
        <v>0</v>
      </c>
      <c r="AN73" s="103">
        <f>+Z73-AA73</f>
        <v>12846.73</v>
      </c>
      <c r="AO73" s="102">
        <f>+$AN73*N73</f>
        <v>0</v>
      </c>
      <c r="AP73" s="102">
        <f>+$AN73*O73</f>
        <v>0</v>
      </c>
      <c r="AQ73" s="102">
        <f>+$AN73*P73</f>
        <v>0</v>
      </c>
      <c r="AR73" s="102">
        <f>+$AN73*Q73</f>
        <v>0</v>
      </c>
      <c r="AS73" s="102">
        <f>+$AN73*R73</f>
        <v>0</v>
      </c>
      <c r="AT73" s="102">
        <f>+$AN73*S73</f>
        <v>0</v>
      </c>
      <c r="AU73" s="102">
        <f>+$AN73*T73</f>
        <v>0</v>
      </c>
      <c r="AV73" s="102">
        <f>+$AN73*U73</f>
        <v>0</v>
      </c>
      <c r="AW73" s="102">
        <f>+$AN73*V73</f>
        <v>12846.73</v>
      </c>
      <c r="AX73" s="102">
        <f>+$AN73*W73</f>
        <v>0</v>
      </c>
      <c r="AY73" s="102">
        <f>+$AN73*X73</f>
        <v>0</v>
      </c>
      <c r="AZ73" s="102">
        <f>+SUM(AO73:AW73)-AN73</f>
        <v>0</v>
      </c>
    </row>
    <row r="74" spans="1:52" x14ac:dyDescent="0.2">
      <c r="A74" s="99" t="s">
        <v>342</v>
      </c>
      <c r="B74" s="10" t="s">
        <v>177</v>
      </c>
      <c r="C74" s="10"/>
      <c r="D74" s="10"/>
      <c r="E74" s="10">
        <v>2023</v>
      </c>
      <c r="F74" s="10">
        <v>10795</v>
      </c>
      <c r="G74" s="11">
        <v>47088</v>
      </c>
      <c r="H74" s="12" t="s">
        <v>174</v>
      </c>
      <c r="I74" s="9" t="s">
        <v>108</v>
      </c>
      <c r="J74" s="9" t="s">
        <v>244</v>
      </c>
      <c r="K74" s="9" t="s">
        <v>243</v>
      </c>
      <c r="L74" s="9"/>
      <c r="M74" s="50" t="s">
        <v>478</v>
      </c>
      <c r="N74" s="8">
        <v>0</v>
      </c>
      <c r="O74" s="8">
        <v>0</v>
      </c>
      <c r="P74" s="8"/>
      <c r="Q74" s="8">
        <v>0</v>
      </c>
      <c r="R74" s="8">
        <v>0</v>
      </c>
      <c r="S74" s="8">
        <v>0</v>
      </c>
      <c r="T74" s="8">
        <v>0</v>
      </c>
      <c r="U74" s="8">
        <v>1</v>
      </c>
      <c r="V74" s="8">
        <v>0</v>
      </c>
      <c r="W74" s="8"/>
      <c r="X74" s="8"/>
      <c r="Y74" s="100">
        <f>SUM(N74:X74)</f>
        <v>1</v>
      </c>
      <c r="Z74" s="23">
        <v>235324.4</v>
      </c>
      <c r="AA74" s="101">
        <v>79091.53</v>
      </c>
      <c r="AB74" s="102">
        <f>+$AA74*N74</f>
        <v>0</v>
      </c>
      <c r="AC74" s="102">
        <f>+$AA74*O74</f>
        <v>0</v>
      </c>
      <c r="AD74" s="102">
        <f>+$AA74*P74</f>
        <v>0</v>
      </c>
      <c r="AE74" s="102">
        <f>+$AA74*Q74</f>
        <v>0</v>
      </c>
      <c r="AF74" s="102">
        <f>+$AA74*R74</f>
        <v>0</v>
      </c>
      <c r="AG74" s="102">
        <f>+$AA74*S74</f>
        <v>0</v>
      </c>
      <c r="AH74" s="102">
        <f>+$AA74*T74</f>
        <v>0</v>
      </c>
      <c r="AI74" s="102">
        <f>+$AA74*U74</f>
        <v>79091.53</v>
      </c>
      <c r="AJ74" s="102">
        <f>+$AA74*V74</f>
        <v>0</v>
      </c>
      <c r="AK74" s="102">
        <f>+$AA74*W74</f>
        <v>0</v>
      </c>
      <c r="AL74" s="102">
        <f>+$AA74*X74</f>
        <v>0</v>
      </c>
      <c r="AM74" s="102">
        <f>+SUM(AB74:AL74)-AA74</f>
        <v>0</v>
      </c>
      <c r="AN74" s="103">
        <f>+Z74-AA74</f>
        <v>156232.87</v>
      </c>
      <c r="AO74" s="102">
        <f>+$AN74*N74</f>
        <v>0</v>
      </c>
      <c r="AP74" s="102">
        <f>+$AN74*O74</f>
        <v>0</v>
      </c>
      <c r="AQ74" s="102">
        <f>+$AN74*P74</f>
        <v>0</v>
      </c>
      <c r="AR74" s="102">
        <f>+$AN74*Q74</f>
        <v>0</v>
      </c>
      <c r="AS74" s="102">
        <f>+$AN74*R74</f>
        <v>0</v>
      </c>
      <c r="AT74" s="102">
        <f>+$AN74*S74</f>
        <v>0</v>
      </c>
      <c r="AU74" s="102">
        <f>+$AN74*T74</f>
        <v>0</v>
      </c>
      <c r="AV74" s="102">
        <f>+$AN74*U74</f>
        <v>156232.87</v>
      </c>
      <c r="AW74" s="102">
        <f>+$AN74*V74</f>
        <v>0</v>
      </c>
      <c r="AX74" s="102">
        <f>+$AN74*W74</f>
        <v>0</v>
      </c>
      <c r="AY74" s="102">
        <f>+$AN74*X74</f>
        <v>0</v>
      </c>
      <c r="AZ74" s="102">
        <f>+SUM(AO74:AW74)-AN74</f>
        <v>0</v>
      </c>
    </row>
    <row r="75" spans="1:52" x14ac:dyDescent="0.2">
      <c r="A75" s="99" t="s">
        <v>343</v>
      </c>
      <c r="B75" s="10" t="s">
        <v>176</v>
      </c>
      <c r="C75" s="10"/>
      <c r="D75" s="10"/>
      <c r="E75" s="10">
        <v>2023</v>
      </c>
      <c r="F75" s="10">
        <v>10806</v>
      </c>
      <c r="G75" s="11">
        <v>47088</v>
      </c>
      <c r="H75" s="12" t="s">
        <v>174</v>
      </c>
      <c r="I75" s="9" t="s">
        <v>108</v>
      </c>
      <c r="J75" s="9" t="s">
        <v>244</v>
      </c>
      <c r="K75" s="9" t="s">
        <v>243</v>
      </c>
      <c r="L75" s="9"/>
      <c r="M75" s="50" t="s">
        <v>478</v>
      </c>
      <c r="N75" s="8">
        <v>0</v>
      </c>
      <c r="O75" s="8">
        <v>0</v>
      </c>
      <c r="P75" s="8"/>
      <c r="Q75" s="8">
        <v>1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/>
      <c r="X75" s="8"/>
      <c r="Y75" s="100">
        <f>SUM(N75:X75)</f>
        <v>1</v>
      </c>
      <c r="Z75" s="23">
        <v>187882.68</v>
      </c>
      <c r="AA75" s="101">
        <v>63146.57</v>
      </c>
      <c r="AB75" s="102">
        <f>+$AA75*N75</f>
        <v>0</v>
      </c>
      <c r="AC75" s="102">
        <f>+$AA75*O75</f>
        <v>0</v>
      </c>
      <c r="AD75" s="102">
        <f>+$AA75*P75</f>
        <v>0</v>
      </c>
      <c r="AE75" s="102">
        <f>+$AA75*Q75</f>
        <v>63146.57</v>
      </c>
      <c r="AF75" s="102">
        <f>+$AA75*R75</f>
        <v>0</v>
      </c>
      <c r="AG75" s="102">
        <f>+$AA75*S75</f>
        <v>0</v>
      </c>
      <c r="AH75" s="102">
        <f>+$AA75*T75</f>
        <v>0</v>
      </c>
      <c r="AI75" s="102">
        <f>+$AA75*U75</f>
        <v>0</v>
      </c>
      <c r="AJ75" s="102">
        <f>+$AA75*V75</f>
        <v>0</v>
      </c>
      <c r="AK75" s="102">
        <f>+$AA75*W75</f>
        <v>0</v>
      </c>
      <c r="AL75" s="102">
        <f>+$AA75*X75</f>
        <v>0</v>
      </c>
      <c r="AM75" s="102">
        <f>+SUM(AB75:AL75)-AA75</f>
        <v>0</v>
      </c>
      <c r="AN75" s="103">
        <f>+Z75-AA75</f>
        <v>124736.10999999999</v>
      </c>
      <c r="AO75" s="102">
        <f>+$AN75*N75</f>
        <v>0</v>
      </c>
      <c r="AP75" s="102">
        <f>+$AN75*O75</f>
        <v>0</v>
      </c>
      <c r="AQ75" s="102">
        <f>+$AN75*P75</f>
        <v>0</v>
      </c>
      <c r="AR75" s="102">
        <f>+$AN75*Q75</f>
        <v>124736.10999999999</v>
      </c>
      <c r="AS75" s="102">
        <f>+$AN75*R75</f>
        <v>0</v>
      </c>
      <c r="AT75" s="102">
        <f>+$AN75*S75</f>
        <v>0</v>
      </c>
      <c r="AU75" s="102">
        <f>+$AN75*T75</f>
        <v>0</v>
      </c>
      <c r="AV75" s="102">
        <f>+$AN75*U75</f>
        <v>0</v>
      </c>
      <c r="AW75" s="102">
        <f>+$AN75*V75</f>
        <v>0</v>
      </c>
      <c r="AX75" s="102">
        <f>+$AN75*W75</f>
        <v>0</v>
      </c>
      <c r="AY75" s="102">
        <f>+$AN75*X75</f>
        <v>0</v>
      </c>
      <c r="AZ75" s="102">
        <f>+SUM(AO75:AW75)-AN75</f>
        <v>0</v>
      </c>
    </row>
    <row r="76" spans="1:52" x14ac:dyDescent="0.2">
      <c r="A76" s="99" t="s">
        <v>344</v>
      </c>
      <c r="B76" s="10" t="s">
        <v>175</v>
      </c>
      <c r="C76" s="10"/>
      <c r="D76" s="10"/>
      <c r="E76" s="10">
        <v>2023</v>
      </c>
      <c r="F76" s="10">
        <v>10807</v>
      </c>
      <c r="G76" s="11">
        <v>47088</v>
      </c>
      <c r="H76" s="12" t="s">
        <v>174</v>
      </c>
      <c r="I76" s="9" t="s">
        <v>108</v>
      </c>
      <c r="J76" s="9" t="s">
        <v>244</v>
      </c>
      <c r="K76" s="9" t="s">
        <v>243</v>
      </c>
      <c r="L76" s="9"/>
      <c r="M76" s="50" t="s">
        <v>478</v>
      </c>
      <c r="N76" s="8">
        <v>0</v>
      </c>
      <c r="O76" s="8">
        <v>0</v>
      </c>
      <c r="P76" s="8"/>
      <c r="Q76" s="8">
        <v>1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/>
      <c r="X76" s="8"/>
      <c r="Y76" s="100">
        <f>SUM(N76:X76)</f>
        <v>1</v>
      </c>
      <c r="Z76" s="23">
        <v>88669.07</v>
      </c>
      <c r="AA76" s="101">
        <v>29801.3</v>
      </c>
      <c r="AB76" s="102">
        <f>+$AA76*N76</f>
        <v>0</v>
      </c>
      <c r="AC76" s="102">
        <f>+$AA76*O76</f>
        <v>0</v>
      </c>
      <c r="AD76" s="102">
        <f>+$AA76*P76</f>
        <v>0</v>
      </c>
      <c r="AE76" s="102">
        <f>+$AA76*Q76</f>
        <v>29801.3</v>
      </c>
      <c r="AF76" s="102">
        <f>+$AA76*R76</f>
        <v>0</v>
      </c>
      <c r="AG76" s="102">
        <f>+$AA76*S76</f>
        <v>0</v>
      </c>
      <c r="AH76" s="102">
        <f>+$AA76*T76</f>
        <v>0</v>
      </c>
      <c r="AI76" s="102">
        <f>+$AA76*U76</f>
        <v>0</v>
      </c>
      <c r="AJ76" s="102">
        <f>+$AA76*V76</f>
        <v>0</v>
      </c>
      <c r="AK76" s="102">
        <f>+$AA76*W76</f>
        <v>0</v>
      </c>
      <c r="AL76" s="102">
        <f>+$AA76*X76</f>
        <v>0</v>
      </c>
      <c r="AM76" s="102">
        <f>+SUM(AB76:AL76)-AA76</f>
        <v>0</v>
      </c>
      <c r="AN76" s="103">
        <f>+Z76-AA76</f>
        <v>58867.770000000004</v>
      </c>
      <c r="AO76" s="102">
        <f>+$AN76*N76</f>
        <v>0</v>
      </c>
      <c r="AP76" s="102">
        <f>+$AN76*O76</f>
        <v>0</v>
      </c>
      <c r="AQ76" s="102">
        <f>+$AN76*P76</f>
        <v>0</v>
      </c>
      <c r="AR76" s="102">
        <f>+$AN76*Q76</f>
        <v>58867.770000000004</v>
      </c>
      <c r="AS76" s="102">
        <f>+$AN76*R76</f>
        <v>0</v>
      </c>
      <c r="AT76" s="102">
        <f>+$AN76*S76</f>
        <v>0</v>
      </c>
      <c r="AU76" s="102">
        <f>+$AN76*T76</f>
        <v>0</v>
      </c>
      <c r="AV76" s="102">
        <f>+$AN76*U76</f>
        <v>0</v>
      </c>
      <c r="AW76" s="102">
        <f>+$AN76*V76</f>
        <v>0</v>
      </c>
      <c r="AX76" s="102">
        <f>+$AN76*W76</f>
        <v>0</v>
      </c>
      <c r="AY76" s="102">
        <f>+$AN76*X76</f>
        <v>0</v>
      </c>
      <c r="AZ76" s="102">
        <f>+SUM(AO76:AW76)-AN76</f>
        <v>0</v>
      </c>
    </row>
    <row r="77" spans="1:52" x14ac:dyDescent="0.2">
      <c r="A77" s="99" t="s">
        <v>345</v>
      </c>
      <c r="B77" s="22" t="s">
        <v>268</v>
      </c>
      <c r="C77" s="10"/>
      <c r="D77" s="10" t="s">
        <v>482</v>
      </c>
      <c r="E77" s="22">
        <v>2023</v>
      </c>
      <c r="F77" s="22">
        <v>10824</v>
      </c>
      <c r="G77" s="32">
        <v>46538</v>
      </c>
      <c r="H77" s="39" t="s">
        <v>267</v>
      </c>
      <c r="I77" s="33"/>
      <c r="J77" s="33" t="s">
        <v>244</v>
      </c>
      <c r="K77" s="33" t="s">
        <v>243</v>
      </c>
      <c r="L77" s="33" t="s">
        <v>393</v>
      </c>
      <c r="M77" s="49" t="s">
        <v>474</v>
      </c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>
        <v>1</v>
      </c>
      <c r="Y77" s="100">
        <f>SUM(N77:X77)</f>
        <v>1</v>
      </c>
      <c r="Z77" s="31">
        <v>94902.813909879929</v>
      </c>
      <c r="AA77" s="105">
        <v>94902.813909879929</v>
      </c>
      <c r="AB77" s="102">
        <f>+$AA77*N77</f>
        <v>0</v>
      </c>
      <c r="AC77" s="102">
        <f>+$AA77*O77</f>
        <v>0</v>
      </c>
      <c r="AD77" s="102">
        <f>+$AA77*P77</f>
        <v>0</v>
      </c>
      <c r="AE77" s="102">
        <f>+$AA77*Q77</f>
        <v>0</v>
      </c>
      <c r="AF77" s="102">
        <f>+$AA77*R77</f>
        <v>0</v>
      </c>
      <c r="AG77" s="102">
        <f>+$AA77*S77</f>
        <v>0</v>
      </c>
      <c r="AH77" s="102">
        <f>+$AA77*T77</f>
        <v>0</v>
      </c>
      <c r="AI77" s="102">
        <f>+$AA77*U77</f>
        <v>0</v>
      </c>
      <c r="AJ77" s="102">
        <f>+$AA77*V77</f>
        <v>0</v>
      </c>
      <c r="AK77" s="102">
        <f>+$AA77*W77</f>
        <v>0</v>
      </c>
      <c r="AL77" s="102">
        <f>+$AA77*X77</f>
        <v>94902.813909879929</v>
      </c>
      <c r="AM77" s="102">
        <f>+SUM(AB77:AL77)-AA77</f>
        <v>0</v>
      </c>
      <c r="AN77" s="103">
        <f>+Z77-AA77</f>
        <v>0</v>
      </c>
      <c r="AO77" s="102">
        <f>+$AN77*N77</f>
        <v>0</v>
      </c>
      <c r="AP77" s="102">
        <f>+$AN77*O77</f>
        <v>0</v>
      </c>
      <c r="AQ77" s="102">
        <f>+$AN77*P77</f>
        <v>0</v>
      </c>
      <c r="AR77" s="102">
        <f>+$AN77*Q77</f>
        <v>0</v>
      </c>
      <c r="AS77" s="102">
        <f>+$AN77*R77</f>
        <v>0</v>
      </c>
      <c r="AT77" s="102">
        <f>+$AN77*S77</f>
        <v>0</v>
      </c>
      <c r="AU77" s="102">
        <f>+$AN77*T77</f>
        <v>0</v>
      </c>
      <c r="AV77" s="102">
        <f>+$AN77*U77</f>
        <v>0</v>
      </c>
      <c r="AW77" s="102">
        <f>+$AN77*V77</f>
        <v>0</v>
      </c>
      <c r="AX77" s="102">
        <f>+$AN77*W77</f>
        <v>0</v>
      </c>
      <c r="AY77" s="102">
        <f>+$AN77*X77</f>
        <v>0</v>
      </c>
      <c r="AZ77" s="102"/>
    </row>
    <row r="78" spans="1:52" x14ac:dyDescent="0.2">
      <c r="A78" s="99" t="s">
        <v>346</v>
      </c>
      <c r="B78" s="10" t="s">
        <v>173</v>
      </c>
      <c r="C78" s="10" t="s">
        <v>444</v>
      </c>
      <c r="D78" s="10" t="s">
        <v>445</v>
      </c>
      <c r="E78" s="10">
        <v>2023</v>
      </c>
      <c r="F78" s="10">
        <v>1411</v>
      </c>
      <c r="G78" s="11">
        <v>46332</v>
      </c>
      <c r="H78" s="12" t="s">
        <v>159</v>
      </c>
      <c r="I78" s="9" t="s">
        <v>128</v>
      </c>
      <c r="J78" s="9" t="s">
        <v>244</v>
      </c>
      <c r="K78" s="9" t="s">
        <v>243</v>
      </c>
      <c r="L78" s="10" t="s">
        <v>242</v>
      </c>
      <c r="M78" s="24" t="s">
        <v>479</v>
      </c>
      <c r="N78" s="8">
        <v>0</v>
      </c>
      <c r="O78" s="8">
        <v>0</v>
      </c>
      <c r="P78" s="8"/>
      <c r="Q78" s="8">
        <v>1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/>
      <c r="X78" s="8"/>
      <c r="Y78" s="100">
        <f>SUM(N78:X78)</f>
        <v>1</v>
      </c>
      <c r="Z78" s="23">
        <v>707.58</v>
      </c>
      <c r="AA78" s="101">
        <v>707.58</v>
      </c>
      <c r="AB78" s="102">
        <f>+$AA78*N78</f>
        <v>0</v>
      </c>
      <c r="AC78" s="102">
        <f>+$AA78*O78</f>
        <v>0</v>
      </c>
      <c r="AD78" s="102">
        <f>+$AA78*P78</f>
        <v>0</v>
      </c>
      <c r="AE78" s="102">
        <f>+$AA78*Q78</f>
        <v>707.58</v>
      </c>
      <c r="AF78" s="102">
        <f>+$AA78*R78</f>
        <v>0</v>
      </c>
      <c r="AG78" s="102">
        <f>+$AA78*S78</f>
        <v>0</v>
      </c>
      <c r="AH78" s="102">
        <f>+$AA78*T78</f>
        <v>0</v>
      </c>
      <c r="AI78" s="102">
        <f>+$AA78*U78</f>
        <v>0</v>
      </c>
      <c r="AJ78" s="102">
        <f>+$AA78*V78</f>
        <v>0</v>
      </c>
      <c r="AK78" s="102">
        <f>+$AA78*W78</f>
        <v>0</v>
      </c>
      <c r="AL78" s="102">
        <f>+$AA78*X78</f>
        <v>0</v>
      </c>
      <c r="AM78" s="102">
        <f>+SUM(AB78:AL78)-AA78</f>
        <v>0</v>
      </c>
      <c r="AN78" s="103">
        <f>+Z78-AA78</f>
        <v>0</v>
      </c>
      <c r="AO78" s="102">
        <f>+$AN78*N78</f>
        <v>0</v>
      </c>
      <c r="AP78" s="102">
        <f>+$AN78*O78</f>
        <v>0</v>
      </c>
      <c r="AQ78" s="102">
        <f>+$AN78*P78</f>
        <v>0</v>
      </c>
      <c r="AR78" s="102">
        <f>+$AN78*Q78</f>
        <v>0</v>
      </c>
      <c r="AS78" s="102">
        <f>+$AN78*R78</f>
        <v>0</v>
      </c>
      <c r="AT78" s="102">
        <f>+$AN78*S78</f>
        <v>0</v>
      </c>
      <c r="AU78" s="102">
        <f>+$AN78*T78</f>
        <v>0</v>
      </c>
      <c r="AV78" s="102">
        <f>+$AN78*U78</f>
        <v>0</v>
      </c>
      <c r="AW78" s="102">
        <f>+$AN78*V78</f>
        <v>0</v>
      </c>
      <c r="AX78" s="102">
        <f>+$AN78*W78</f>
        <v>0</v>
      </c>
      <c r="AY78" s="102">
        <f>+$AN78*X78</f>
        <v>0</v>
      </c>
      <c r="AZ78" s="102">
        <f>+SUM(AO78:AW78)-AN78</f>
        <v>0</v>
      </c>
    </row>
    <row r="79" spans="1:52" x14ac:dyDescent="0.2">
      <c r="A79" s="99" t="s">
        <v>347</v>
      </c>
      <c r="B79" s="10" t="s">
        <v>172</v>
      </c>
      <c r="C79" s="10"/>
      <c r="D79" s="10"/>
      <c r="E79" s="10">
        <v>2023</v>
      </c>
      <c r="F79" s="10">
        <v>1482</v>
      </c>
      <c r="G79" s="11">
        <v>46332</v>
      </c>
      <c r="H79" s="12" t="s">
        <v>129</v>
      </c>
      <c r="I79" s="9" t="s">
        <v>128</v>
      </c>
      <c r="J79" s="9" t="s">
        <v>244</v>
      </c>
      <c r="K79" s="9" t="s">
        <v>243</v>
      </c>
      <c r="L79" s="9"/>
      <c r="M79" s="50" t="s">
        <v>478</v>
      </c>
      <c r="N79" s="8">
        <v>0</v>
      </c>
      <c r="O79" s="8">
        <v>0</v>
      </c>
      <c r="P79" s="8"/>
      <c r="Q79" s="8">
        <v>1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/>
      <c r="X79" s="8"/>
      <c r="Y79" s="100">
        <f>SUM(N79:X79)</f>
        <v>1</v>
      </c>
      <c r="Z79" s="23">
        <v>9283.73</v>
      </c>
      <c r="AA79" s="101">
        <v>9283.73</v>
      </c>
      <c r="AB79" s="102">
        <f>+$AA79*N79</f>
        <v>0</v>
      </c>
      <c r="AC79" s="102">
        <f>+$AA79*O79</f>
        <v>0</v>
      </c>
      <c r="AD79" s="102">
        <f>+$AA79*P79</f>
        <v>0</v>
      </c>
      <c r="AE79" s="102">
        <f>+$AA79*Q79</f>
        <v>9283.73</v>
      </c>
      <c r="AF79" s="102">
        <f>+$AA79*R79</f>
        <v>0</v>
      </c>
      <c r="AG79" s="102">
        <f>+$AA79*S79</f>
        <v>0</v>
      </c>
      <c r="AH79" s="102">
        <f>+$AA79*T79</f>
        <v>0</v>
      </c>
      <c r="AI79" s="102">
        <f>+$AA79*U79</f>
        <v>0</v>
      </c>
      <c r="AJ79" s="102">
        <f>+$AA79*V79</f>
        <v>0</v>
      </c>
      <c r="AK79" s="102">
        <f>+$AA79*W79</f>
        <v>0</v>
      </c>
      <c r="AL79" s="102">
        <f>+$AA79*X79</f>
        <v>0</v>
      </c>
      <c r="AM79" s="102">
        <f>+SUM(AB79:AL79)-AA79</f>
        <v>0</v>
      </c>
      <c r="AN79" s="103">
        <f>+Z79-AA79</f>
        <v>0</v>
      </c>
      <c r="AO79" s="102">
        <f>+$AN79*N79</f>
        <v>0</v>
      </c>
      <c r="AP79" s="102">
        <f>+$AN79*O79</f>
        <v>0</v>
      </c>
      <c r="AQ79" s="102">
        <f>+$AN79*P79</f>
        <v>0</v>
      </c>
      <c r="AR79" s="102">
        <f>+$AN79*Q79</f>
        <v>0</v>
      </c>
      <c r="AS79" s="102">
        <f>+$AN79*R79</f>
        <v>0</v>
      </c>
      <c r="AT79" s="102">
        <f>+$AN79*S79</f>
        <v>0</v>
      </c>
      <c r="AU79" s="102">
        <f>+$AN79*T79</f>
        <v>0</v>
      </c>
      <c r="AV79" s="102">
        <f>+$AN79*U79</f>
        <v>0</v>
      </c>
      <c r="AW79" s="102">
        <f>+$AN79*V79</f>
        <v>0</v>
      </c>
      <c r="AX79" s="102">
        <f>+$AN79*W79</f>
        <v>0</v>
      </c>
      <c r="AY79" s="102">
        <f>+$AN79*X79</f>
        <v>0</v>
      </c>
      <c r="AZ79" s="102">
        <f>+SUM(AO79:AW79)-AN79</f>
        <v>0</v>
      </c>
    </row>
    <row r="80" spans="1:52" x14ac:dyDescent="0.2">
      <c r="A80" s="99" t="s">
        <v>348</v>
      </c>
      <c r="B80" s="10" t="s">
        <v>171</v>
      </c>
      <c r="C80" s="10" t="s">
        <v>444</v>
      </c>
      <c r="D80" s="10" t="s">
        <v>446</v>
      </c>
      <c r="E80" s="10">
        <v>2023</v>
      </c>
      <c r="F80" s="10">
        <v>1591</v>
      </c>
      <c r="G80" s="11">
        <v>46332</v>
      </c>
      <c r="H80" s="12" t="s">
        <v>170</v>
      </c>
      <c r="I80" s="9" t="s">
        <v>128</v>
      </c>
      <c r="J80" s="9" t="s">
        <v>244</v>
      </c>
      <c r="K80" s="9" t="s">
        <v>243</v>
      </c>
      <c r="L80" s="10" t="s">
        <v>242</v>
      </c>
      <c r="M80" s="48" t="s">
        <v>480</v>
      </c>
      <c r="N80" s="8">
        <v>0</v>
      </c>
      <c r="O80" s="8">
        <v>0</v>
      </c>
      <c r="P80" s="8"/>
      <c r="Q80" s="8">
        <v>1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/>
      <c r="X80" s="8"/>
      <c r="Y80" s="100">
        <f>SUM(N80:X80)</f>
        <v>1</v>
      </c>
      <c r="Z80" s="23">
        <v>1864915.61</v>
      </c>
      <c r="AA80" s="101">
        <v>1864915.6</v>
      </c>
      <c r="AB80" s="102">
        <f>+$AA80*N80</f>
        <v>0</v>
      </c>
      <c r="AC80" s="102">
        <f>+$AA80*O80</f>
        <v>0</v>
      </c>
      <c r="AD80" s="102">
        <f>+$AA80*P80</f>
        <v>0</v>
      </c>
      <c r="AE80" s="102">
        <f>+$AA80*Q80</f>
        <v>1864915.6</v>
      </c>
      <c r="AF80" s="102">
        <f>+$AA80*R80</f>
        <v>0</v>
      </c>
      <c r="AG80" s="102">
        <f>+$AA80*S80</f>
        <v>0</v>
      </c>
      <c r="AH80" s="102">
        <f>+$AA80*T80</f>
        <v>0</v>
      </c>
      <c r="AI80" s="102">
        <f>+$AA80*U80</f>
        <v>0</v>
      </c>
      <c r="AJ80" s="102">
        <f>+$AA80*V80</f>
        <v>0</v>
      </c>
      <c r="AK80" s="102">
        <f>+$AA80*W80</f>
        <v>0</v>
      </c>
      <c r="AL80" s="102">
        <f>+$AA80*X80</f>
        <v>0</v>
      </c>
      <c r="AM80" s="102">
        <f>+SUM(AB80:AL80)-AA80</f>
        <v>0</v>
      </c>
      <c r="AN80" s="103">
        <f>+Z80-AA80</f>
        <v>1.0000000009313226E-2</v>
      </c>
      <c r="AO80" s="102">
        <f>+$AN80*N80</f>
        <v>0</v>
      </c>
      <c r="AP80" s="102">
        <f>+$AN80*O80</f>
        <v>0</v>
      </c>
      <c r="AQ80" s="102">
        <f>+$AN80*P80</f>
        <v>0</v>
      </c>
      <c r="AR80" s="102">
        <f>+$AN80*Q80</f>
        <v>1.0000000009313226E-2</v>
      </c>
      <c r="AS80" s="102">
        <f>+$AN80*R80</f>
        <v>0</v>
      </c>
      <c r="AT80" s="102">
        <f>+$AN80*S80</f>
        <v>0</v>
      </c>
      <c r="AU80" s="102">
        <f>+$AN80*T80</f>
        <v>0</v>
      </c>
      <c r="AV80" s="102">
        <f>+$AN80*U80</f>
        <v>0</v>
      </c>
      <c r="AW80" s="102">
        <f>+$AN80*V80</f>
        <v>0</v>
      </c>
      <c r="AX80" s="102">
        <f>+$AN80*W80</f>
        <v>0</v>
      </c>
      <c r="AY80" s="102">
        <f>+$AN80*X80</f>
        <v>0</v>
      </c>
      <c r="AZ80" s="102">
        <f>+SUM(AO80:AW80)-AN80</f>
        <v>0</v>
      </c>
    </row>
    <row r="81" spans="1:52" x14ac:dyDescent="0.2">
      <c r="A81" s="99" t="s">
        <v>349</v>
      </c>
      <c r="B81" s="10" t="s">
        <v>169</v>
      </c>
      <c r="C81" s="10" t="s">
        <v>440</v>
      </c>
      <c r="D81" s="10" t="s">
        <v>439</v>
      </c>
      <c r="E81" s="10">
        <v>2023</v>
      </c>
      <c r="F81" s="10">
        <v>1627</v>
      </c>
      <c r="G81" s="11">
        <v>46332</v>
      </c>
      <c r="H81" s="12">
        <v>9479356409</v>
      </c>
      <c r="I81" s="9" t="s">
        <v>128</v>
      </c>
      <c r="J81" s="9" t="s">
        <v>244</v>
      </c>
      <c r="K81" s="9" t="s">
        <v>243</v>
      </c>
      <c r="L81" s="10" t="s">
        <v>242</v>
      </c>
      <c r="M81" s="24" t="s">
        <v>479</v>
      </c>
      <c r="N81" s="8">
        <v>0</v>
      </c>
      <c r="O81" s="8">
        <v>0</v>
      </c>
      <c r="P81" s="8"/>
      <c r="Q81" s="8">
        <v>1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/>
      <c r="X81" s="8"/>
      <c r="Y81" s="100">
        <f>SUM(N81:X81)</f>
        <v>1</v>
      </c>
      <c r="Z81" s="23">
        <v>50395.65</v>
      </c>
      <c r="AA81" s="101">
        <v>50395.65</v>
      </c>
      <c r="AB81" s="102">
        <f>+$AA81*N81</f>
        <v>0</v>
      </c>
      <c r="AC81" s="102">
        <f>+$AA81*O81</f>
        <v>0</v>
      </c>
      <c r="AD81" s="102">
        <f>+$AA81*P81</f>
        <v>0</v>
      </c>
      <c r="AE81" s="102">
        <f>+$AA81*Q81</f>
        <v>50395.65</v>
      </c>
      <c r="AF81" s="102">
        <f>+$AA81*R81</f>
        <v>0</v>
      </c>
      <c r="AG81" s="102">
        <f>+$AA81*S81</f>
        <v>0</v>
      </c>
      <c r="AH81" s="102">
        <f>+$AA81*T81</f>
        <v>0</v>
      </c>
      <c r="AI81" s="102">
        <f>+$AA81*U81</f>
        <v>0</v>
      </c>
      <c r="AJ81" s="102">
        <f>+$AA81*V81</f>
        <v>0</v>
      </c>
      <c r="AK81" s="102">
        <f>+$AA81*W81</f>
        <v>0</v>
      </c>
      <c r="AL81" s="102">
        <f>+$AA81*X81</f>
        <v>0</v>
      </c>
      <c r="AM81" s="102">
        <f>+SUM(AB81:AL81)-AA81</f>
        <v>0</v>
      </c>
      <c r="AN81" s="103">
        <f>+Z81-AA81</f>
        <v>0</v>
      </c>
      <c r="AO81" s="102">
        <f>+$AN81*N81</f>
        <v>0</v>
      </c>
      <c r="AP81" s="102">
        <f>+$AN81*O81</f>
        <v>0</v>
      </c>
      <c r="AQ81" s="102">
        <f>+$AN81*P81</f>
        <v>0</v>
      </c>
      <c r="AR81" s="102">
        <f>+$AN81*Q81</f>
        <v>0</v>
      </c>
      <c r="AS81" s="102">
        <f>+$AN81*R81</f>
        <v>0</v>
      </c>
      <c r="AT81" s="102">
        <f>+$AN81*S81</f>
        <v>0</v>
      </c>
      <c r="AU81" s="102">
        <f>+$AN81*T81</f>
        <v>0</v>
      </c>
      <c r="AV81" s="102">
        <f>+$AN81*U81</f>
        <v>0</v>
      </c>
      <c r="AW81" s="102">
        <f>+$AN81*V81</f>
        <v>0</v>
      </c>
      <c r="AX81" s="102">
        <f>+$AN81*W81</f>
        <v>0</v>
      </c>
      <c r="AY81" s="102">
        <f>+$AN81*X81</f>
        <v>0</v>
      </c>
      <c r="AZ81" s="102">
        <f>+SUM(AO81:AW81)-AN81</f>
        <v>0</v>
      </c>
    </row>
    <row r="82" spans="1:52" x14ac:dyDescent="0.2">
      <c r="A82" s="99" t="s">
        <v>350</v>
      </c>
      <c r="B82" s="10" t="s">
        <v>234</v>
      </c>
      <c r="C82" s="10"/>
      <c r="D82" s="10"/>
      <c r="E82" s="10">
        <v>2023</v>
      </c>
      <c r="F82" s="10">
        <v>1646</v>
      </c>
      <c r="G82" s="11">
        <v>46332</v>
      </c>
      <c r="H82" s="12" t="s">
        <v>235</v>
      </c>
      <c r="I82" s="9" t="s">
        <v>128</v>
      </c>
      <c r="J82" s="9" t="s">
        <v>244</v>
      </c>
      <c r="K82" s="9" t="s">
        <v>243</v>
      </c>
      <c r="L82" s="10" t="s">
        <v>242</v>
      </c>
      <c r="M82" s="48" t="s">
        <v>480</v>
      </c>
      <c r="N82" s="15">
        <v>0</v>
      </c>
      <c r="O82" s="15">
        <v>0</v>
      </c>
      <c r="P82" s="15"/>
      <c r="Q82" s="15">
        <v>1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/>
      <c r="X82" s="15"/>
      <c r="Y82" s="100">
        <f>SUM(N82:X82)</f>
        <v>1</v>
      </c>
      <c r="Z82" s="23">
        <v>331798.78000000003</v>
      </c>
      <c r="AA82" s="106">
        <v>331798.78200000001</v>
      </c>
      <c r="AB82" s="102">
        <f>+$AA82*N82</f>
        <v>0</v>
      </c>
      <c r="AC82" s="102">
        <f>+$AA82*O82</f>
        <v>0</v>
      </c>
      <c r="AD82" s="102">
        <f>+$AA82*P82</f>
        <v>0</v>
      </c>
      <c r="AE82" s="102">
        <f>+$AA82*Q82</f>
        <v>331798.78200000001</v>
      </c>
      <c r="AF82" s="102">
        <f>+$AA82*R82</f>
        <v>0</v>
      </c>
      <c r="AG82" s="102">
        <f>+$AA82*S82</f>
        <v>0</v>
      </c>
      <c r="AH82" s="102">
        <f>+$AA82*T82</f>
        <v>0</v>
      </c>
      <c r="AI82" s="102">
        <f>+$AA82*U82</f>
        <v>0</v>
      </c>
      <c r="AJ82" s="102">
        <f>+$AA82*V82</f>
        <v>0</v>
      </c>
      <c r="AK82" s="102">
        <f>+$AA82*W82</f>
        <v>0</v>
      </c>
      <c r="AL82" s="102">
        <f>+$AA82*X82</f>
        <v>0</v>
      </c>
      <c r="AM82" s="102">
        <f>+SUM(AB82:AL82)-AA82</f>
        <v>0</v>
      </c>
      <c r="AN82" s="103">
        <f>+Z82-AA82</f>
        <v>-1.9999999785795808E-3</v>
      </c>
      <c r="AO82" s="102">
        <f>+$AN82*N82</f>
        <v>0</v>
      </c>
      <c r="AP82" s="102">
        <f>+$AN82*O82</f>
        <v>0</v>
      </c>
      <c r="AQ82" s="102">
        <f>+$AN82*P82</f>
        <v>0</v>
      </c>
      <c r="AR82" s="102">
        <f>+$AN82*Q82</f>
        <v>-1.9999999785795808E-3</v>
      </c>
      <c r="AS82" s="102">
        <f>+$AN82*R82</f>
        <v>0</v>
      </c>
      <c r="AT82" s="102">
        <f>+$AN82*S82</f>
        <v>0</v>
      </c>
      <c r="AU82" s="102">
        <f>+$AN82*T82</f>
        <v>0</v>
      </c>
      <c r="AV82" s="102">
        <f>+$AN82*U82</f>
        <v>0</v>
      </c>
      <c r="AW82" s="102">
        <f>+$AN82*V82</f>
        <v>0</v>
      </c>
      <c r="AX82" s="102">
        <f>+$AN82*W82</f>
        <v>0</v>
      </c>
      <c r="AY82" s="102">
        <f>+$AN82*X82</f>
        <v>0</v>
      </c>
      <c r="AZ82" s="102">
        <f>+SUM(AO82:AW82)-AN82</f>
        <v>0</v>
      </c>
    </row>
    <row r="83" spans="1:52" x14ac:dyDescent="0.2">
      <c r="A83" s="99" t="s">
        <v>351</v>
      </c>
      <c r="B83" s="10" t="s">
        <v>168</v>
      </c>
      <c r="C83" s="10"/>
      <c r="D83" s="10"/>
      <c r="E83" s="10">
        <v>2023</v>
      </c>
      <c r="F83" s="10">
        <v>1785</v>
      </c>
      <c r="G83" s="11">
        <v>46332</v>
      </c>
      <c r="H83" s="12" t="s">
        <v>129</v>
      </c>
      <c r="I83" s="9" t="s">
        <v>128</v>
      </c>
      <c r="J83" s="9" t="s">
        <v>244</v>
      </c>
      <c r="K83" s="9" t="s">
        <v>243</v>
      </c>
      <c r="L83" s="9"/>
      <c r="M83" s="50" t="s">
        <v>478</v>
      </c>
      <c r="N83" s="8">
        <v>0</v>
      </c>
      <c r="O83" s="8">
        <v>0</v>
      </c>
      <c r="P83" s="8"/>
      <c r="Q83" s="8">
        <v>1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/>
      <c r="X83" s="8"/>
      <c r="Y83" s="100">
        <f>SUM(N83:X83)</f>
        <v>1</v>
      </c>
      <c r="Z83" s="23">
        <v>66628.75</v>
      </c>
      <c r="AA83" s="101">
        <v>66628.75</v>
      </c>
      <c r="AB83" s="102">
        <f>+$AA83*N83</f>
        <v>0</v>
      </c>
      <c r="AC83" s="102">
        <f>+$AA83*O83</f>
        <v>0</v>
      </c>
      <c r="AD83" s="102">
        <f>+$AA83*P83</f>
        <v>0</v>
      </c>
      <c r="AE83" s="102">
        <f>+$AA83*Q83</f>
        <v>66628.75</v>
      </c>
      <c r="AF83" s="102">
        <f>+$AA83*R83</f>
        <v>0</v>
      </c>
      <c r="AG83" s="102">
        <f>+$AA83*S83</f>
        <v>0</v>
      </c>
      <c r="AH83" s="102">
        <f>+$AA83*T83</f>
        <v>0</v>
      </c>
      <c r="AI83" s="102">
        <f>+$AA83*U83</f>
        <v>0</v>
      </c>
      <c r="AJ83" s="102">
        <f>+$AA83*V83</f>
        <v>0</v>
      </c>
      <c r="AK83" s="102">
        <f>+$AA83*W83</f>
        <v>0</v>
      </c>
      <c r="AL83" s="102">
        <f>+$AA83*X83</f>
        <v>0</v>
      </c>
      <c r="AM83" s="102">
        <f>+SUM(AB83:AL83)-AA83</f>
        <v>0</v>
      </c>
      <c r="AN83" s="103">
        <f>+Z83-AA83</f>
        <v>0</v>
      </c>
      <c r="AO83" s="102">
        <f>+$AN83*N83</f>
        <v>0</v>
      </c>
      <c r="AP83" s="102">
        <f>+$AN83*O83</f>
        <v>0</v>
      </c>
      <c r="AQ83" s="102">
        <f>+$AN83*P83</f>
        <v>0</v>
      </c>
      <c r="AR83" s="102">
        <f>+$AN83*Q83</f>
        <v>0</v>
      </c>
      <c r="AS83" s="102">
        <f>+$AN83*R83</f>
        <v>0</v>
      </c>
      <c r="AT83" s="102">
        <f>+$AN83*S83</f>
        <v>0</v>
      </c>
      <c r="AU83" s="102">
        <f>+$AN83*T83</f>
        <v>0</v>
      </c>
      <c r="AV83" s="102">
        <f>+$AN83*U83</f>
        <v>0</v>
      </c>
      <c r="AW83" s="102">
        <f>+$AN83*V83</f>
        <v>0</v>
      </c>
      <c r="AX83" s="102">
        <f>+$AN83*W83</f>
        <v>0</v>
      </c>
      <c r="AY83" s="102">
        <f>+$AN83*X83</f>
        <v>0</v>
      </c>
      <c r="AZ83" s="102">
        <f>+SUM(AO83:AW83)-AN83</f>
        <v>0</v>
      </c>
    </row>
    <row r="84" spans="1:52" x14ac:dyDescent="0.2">
      <c r="A84" s="99" t="s">
        <v>352</v>
      </c>
      <c r="B84" s="10" t="s">
        <v>167</v>
      </c>
      <c r="C84" s="10"/>
      <c r="D84" s="10"/>
      <c r="E84" s="10">
        <v>2023</v>
      </c>
      <c r="F84" s="10">
        <v>1861</v>
      </c>
      <c r="G84" s="11">
        <v>46332</v>
      </c>
      <c r="H84" s="12" t="s">
        <v>129</v>
      </c>
      <c r="I84" s="9" t="s">
        <v>128</v>
      </c>
      <c r="J84" s="9" t="s">
        <v>244</v>
      </c>
      <c r="K84" s="9" t="s">
        <v>243</v>
      </c>
      <c r="L84" s="9"/>
      <c r="M84" s="50" t="s">
        <v>478</v>
      </c>
      <c r="N84" s="8">
        <v>0</v>
      </c>
      <c r="O84" s="8">
        <v>0</v>
      </c>
      <c r="P84" s="8"/>
      <c r="Q84" s="8">
        <v>1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/>
      <c r="X84" s="8"/>
      <c r="Y84" s="100">
        <f>SUM(N84:X84)</f>
        <v>1</v>
      </c>
      <c r="Z84" s="23">
        <v>375399</v>
      </c>
      <c r="AA84" s="101">
        <v>375399</v>
      </c>
      <c r="AB84" s="102">
        <f>+$AA84*N84</f>
        <v>0</v>
      </c>
      <c r="AC84" s="102">
        <f>+$AA84*O84</f>
        <v>0</v>
      </c>
      <c r="AD84" s="102">
        <f>+$AA84*P84</f>
        <v>0</v>
      </c>
      <c r="AE84" s="102">
        <f>+$AA84*Q84</f>
        <v>375399</v>
      </c>
      <c r="AF84" s="102">
        <f>+$AA84*R84</f>
        <v>0</v>
      </c>
      <c r="AG84" s="102">
        <f>+$AA84*S84</f>
        <v>0</v>
      </c>
      <c r="AH84" s="102">
        <f>+$AA84*T84</f>
        <v>0</v>
      </c>
      <c r="AI84" s="102">
        <f>+$AA84*U84</f>
        <v>0</v>
      </c>
      <c r="AJ84" s="102">
        <f>+$AA84*V84</f>
        <v>0</v>
      </c>
      <c r="AK84" s="102">
        <f>+$AA84*W84</f>
        <v>0</v>
      </c>
      <c r="AL84" s="102">
        <f>+$AA84*X84</f>
        <v>0</v>
      </c>
      <c r="AM84" s="102">
        <f>+SUM(AB84:AL84)-AA84</f>
        <v>0</v>
      </c>
      <c r="AN84" s="103">
        <f>+Z84-AA84</f>
        <v>0</v>
      </c>
      <c r="AO84" s="102">
        <f>+$AN84*N84</f>
        <v>0</v>
      </c>
      <c r="AP84" s="102">
        <f>+$AN84*O84</f>
        <v>0</v>
      </c>
      <c r="AQ84" s="102">
        <f>+$AN84*P84</f>
        <v>0</v>
      </c>
      <c r="AR84" s="102">
        <f>+$AN84*Q84</f>
        <v>0</v>
      </c>
      <c r="AS84" s="102">
        <f>+$AN84*R84</f>
        <v>0</v>
      </c>
      <c r="AT84" s="102">
        <f>+$AN84*S84</f>
        <v>0</v>
      </c>
      <c r="AU84" s="102">
        <f>+$AN84*T84</f>
        <v>0</v>
      </c>
      <c r="AV84" s="102">
        <f>+$AN84*U84</f>
        <v>0</v>
      </c>
      <c r="AW84" s="102">
        <f>+$AN84*V84</f>
        <v>0</v>
      </c>
      <c r="AX84" s="102">
        <f>+$AN84*W84</f>
        <v>0</v>
      </c>
      <c r="AY84" s="102">
        <f>+$AN84*X84</f>
        <v>0</v>
      </c>
      <c r="AZ84" s="102">
        <f>+SUM(AO84:AW84)-AN84</f>
        <v>0</v>
      </c>
    </row>
    <row r="85" spans="1:52" x14ac:dyDescent="0.2">
      <c r="A85" s="99" t="s">
        <v>353</v>
      </c>
      <c r="B85" s="10" t="s">
        <v>166</v>
      </c>
      <c r="C85" s="10"/>
      <c r="D85" s="10"/>
      <c r="E85" s="10">
        <v>2023</v>
      </c>
      <c r="F85" s="10">
        <v>1862</v>
      </c>
      <c r="G85" s="11">
        <v>46109</v>
      </c>
      <c r="H85" s="12" t="s">
        <v>165</v>
      </c>
      <c r="I85" s="9" t="s">
        <v>108</v>
      </c>
      <c r="J85" s="9" t="s">
        <v>244</v>
      </c>
      <c r="K85" s="9"/>
      <c r="L85" s="10" t="s">
        <v>242</v>
      </c>
      <c r="M85" s="24" t="s">
        <v>479</v>
      </c>
      <c r="N85" s="8">
        <v>0</v>
      </c>
      <c r="O85" s="8">
        <v>1</v>
      </c>
      <c r="P85" s="8"/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/>
      <c r="X85" s="8"/>
      <c r="Y85" s="100">
        <f>SUM(N85:X85)</f>
        <v>1</v>
      </c>
      <c r="Z85" s="23">
        <v>1229.71</v>
      </c>
      <c r="AA85" s="101">
        <v>1229.71</v>
      </c>
      <c r="AB85" s="102">
        <f>+$AA85*N85</f>
        <v>0</v>
      </c>
      <c r="AC85" s="102">
        <f>+$AA85*O85</f>
        <v>1229.71</v>
      </c>
      <c r="AD85" s="102">
        <f>+$AA85*P85</f>
        <v>0</v>
      </c>
      <c r="AE85" s="102">
        <f>+$AA85*Q85</f>
        <v>0</v>
      </c>
      <c r="AF85" s="102">
        <f>+$AA85*R85</f>
        <v>0</v>
      </c>
      <c r="AG85" s="102">
        <f>+$AA85*S85</f>
        <v>0</v>
      </c>
      <c r="AH85" s="102">
        <f>+$AA85*T85</f>
        <v>0</v>
      </c>
      <c r="AI85" s="102">
        <f>+$AA85*U85</f>
        <v>0</v>
      </c>
      <c r="AJ85" s="102">
        <f>+$AA85*V85</f>
        <v>0</v>
      </c>
      <c r="AK85" s="102">
        <f>+$AA85*W85</f>
        <v>0</v>
      </c>
      <c r="AL85" s="102">
        <f>+$AA85*X85</f>
        <v>0</v>
      </c>
      <c r="AM85" s="102">
        <f>+SUM(AB85:AL85)-AA85</f>
        <v>0</v>
      </c>
      <c r="AN85" s="103">
        <f>+Z85-AA85</f>
        <v>0</v>
      </c>
      <c r="AO85" s="102">
        <f>+$AN85*N85</f>
        <v>0</v>
      </c>
      <c r="AP85" s="102">
        <f>+$AN85*O85</f>
        <v>0</v>
      </c>
      <c r="AQ85" s="102">
        <f>+$AN85*P85</f>
        <v>0</v>
      </c>
      <c r="AR85" s="102">
        <f>+$AN85*Q85</f>
        <v>0</v>
      </c>
      <c r="AS85" s="102">
        <f>+$AN85*R85</f>
        <v>0</v>
      </c>
      <c r="AT85" s="102">
        <f>+$AN85*S85</f>
        <v>0</v>
      </c>
      <c r="AU85" s="102">
        <f>+$AN85*T85</f>
        <v>0</v>
      </c>
      <c r="AV85" s="102">
        <f>+$AN85*U85</f>
        <v>0</v>
      </c>
      <c r="AW85" s="102">
        <f>+$AN85*V85</f>
        <v>0</v>
      </c>
      <c r="AX85" s="102">
        <f>+$AN85*W85</f>
        <v>0</v>
      </c>
      <c r="AY85" s="102">
        <f>+$AN85*X85</f>
        <v>0</v>
      </c>
      <c r="AZ85" s="102">
        <f>+SUM(AO85:AW85)-AN85</f>
        <v>0</v>
      </c>
    </row>
    <row r="86" spans="1:52" x14ac:dyDescent="0.2">
      <c r="A86" s="99" t="s">
        <v>354</v>
      </c>
      <c r="B86" s="10" t="s">
        <v>164</v>
      </c>
      <c r="C86" s="10" t="s">
        <v>397</v>
      </c>
      <c r="D86" s="10" t="s">
        <v>400</v>
      </c>
      <c r="E86" s="10">
        <v>2023</v>
      </c>
      <c r="F86" s="10">
        <v>1865</v>
      </c>
      <c r="G86" s="11">
        <v>46109</v>
      </c>
      <c r="H86" s="12" t="s">
        <v>163</v>
      </c>
      <c r="I86" s="9" t="s">
        <v>108</v>
      </c>
      <c r="J86" s="9" t="s">
        <v>244</v>
      </c>
      <c r="K86" s="9"/>
      <c r="L86" s="10" t="s">
        <v>241</v>
      </c>
      <c r="M86" s="48" t="s">
        <v>480</v>
      </c>
      <c r="N86" s="8">
        <v>0</v>
      </c>
      <c r="O86" s="8">
        <v>1</v>
      </c>
      <c r="P86" s="8"/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/>
      <c r="X86" s="8"/>
      <c r="Y86" s="100">
        <f>SUM(N86:X86)</f>
        <v>1</v>
      </c>
      <c r="Z86" s="23">
        <v>102841.52</v>
      </c>
      <c r="AA86" s="101">
        <v>102841.52</v>
      </c>
      <c r="AB86" s="102">
        <f>+$AA86*N86</f>
        <v>0</v>
      </c>
      <c r="AC86" s="102">
        <f>+$AA86*O86</f>
        <v>102841.52</v>
      </c>
      <c r="AD86" s="102">
        <f>+$AA86*P86</f>
        <v>0</v>
      </c>
      <c r="AE86" s="102">
        <f>+$AA86*Q86</f>
        <v>0</v>
      </c>
      <c r="AF86" s="102">
        <f>+$AA86*R86</f>
        <v>0</v>
      </c>
      <c r="AG86" s="102">
        <f>+$AA86*S86</f>
        <v>0</v>
      </c>
      <c r="AH86" s="102">
        <f>+$AA86*T86</f>
        <v>0</v>
      </c>
      <c r="AI86" s="102">
        <f>+$AA86*U86</f>
        <v>0</v>
      </c>
      <c r="AJ86" s="102">
        <f>+$AA86*V86</f>
        <v>0</v>
      </c>
      <c r="AK86" s="102">
        <f>+$AA86*W86</f>
        <v>0</v>
      </c>
      <c r="AL86" s="102">
        <f>+$AA86*X86</f>
        <v>0</v>
      </c>
      <c r="AM86" s="102">
        <f>+SUM(AB86:AL86)-AA86</f>
        <v>0</v>
      </c>
      <c r="AN86" s="103">
        <f>+Z86-AA86</f>
        <v>0</v>
      </c>
      <c r="AO86" s="102">
        <f>+$AN86*N86</f>
        <v>0</v>
      </c>
      <c r="AP86" s="102">
        <f>+$AN86*O86</f>
        <v>0</v>
      </c>
      <c r="AQ86" s="102">
        <f>+$AN86*P86</f>
        <v>0</v>
      </c>
      <c r="AR86" s="102">
        <f>+$AN86*Q86</f>
        <v>0</v>
      </c>
      <c r="AS86" s="102">
        <f>+$AN86*R86</f>
        <v>0</v>
      </c>
      <c r="AT86" s="102">
        <f>+$AN86*S86</f>
        <v>0</v>
      </c>
      <c r="AU86" s="102">
        <f>+$AN86*T86</f>
        <v>0</v>
      </c>
      <c r="AV86" s="102">
        <f>+$AN86*U86</f>
        <v>0</v>
      </c>
      <c r="AW86" s="102">
        <f>+$AN86*V86</f>
        <v>0</v>
      </c>
      <c r="AX86" s="102">
        <f>+$AN86*W86</f>
        <v>0</v>
      </c>
      <c r="AY86" s="102">
        <f>+$AN86*X86</f>
        <v>0</v>
      </c>
      <c r="AZ86" s="102">
        <f>+SUM(AO86:AW86)-AN86</f>
        <v>0</v>
      </c>
    </row>
    <row r="87" spans="1:52" x14ac:dyDescent="0.2">
      <c r="A87" s="99" t="s">
        <v>355</v>
      </c>
      <c r="B87" s="10" t="s">
        <v>162</v>
      </c>
      <c r="C87" s="10" t="s">
        <v>397</v>
      </c>
      <c r="D87" s="10" t="s">
        <v>401</v>
      </c>
      <c r="E87" s="10">
        <v>2023</v>
      </c>
      <c r="F87" s="10">
        <v>1866</v>
      </c>
      <c r="G87" s="11">
        <v>46109</v>
      </c>
      <c r="H87" s="12" t="s">
        <v>161</v>
      </c>
      <c r="I87" s="9" t="s">
        <v>108</v>
      </c>
      <c r="J87" s="9" t="s">
        <v>244</v>
      </c>
      <c r="K87" s="9"/>
      <c r="L87" s="10" t="s">
        <v>241</v>
      </c>
      <c r="M87" s="24" t="s">
        <v>479</v>
      </c>
      <c r="N87" s="8">
        <v>0</v>
      </c>
      <c r="O87" s="8">
        <v>1</v>
      </c>
      <c r="P87" s="8"/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/>
      <c r="X87" s="8"/>
      <c r="Y87" s="100">
        <f>SUM(N87:X87)</f>
        <v>1</v>
      </c>
      <c r="Z87" s="23">
        <v>1968.56</v>
      </c>
      <c r="AA87" s="101">
        <v>1968.56</v>
      </c>
      <c r="AB87" s="102">
        <f>+$AA87*N87</f>
        <v>0</v>
      </c>
      <c r="AC87" s="102">
        <f>+$AA87*O87</f>
        <v>1968.56</v>
      </c>
      <c r="AD87" s="102">
        <f>+$AA87*P87</f>
        <v>0</v>
      </c>
      <c r="AE87" s="102">
        <f>+$AA87*Q87</f>
        <v>0</v>
      </c>
      <c r="AF87" s="102">
        <f>+$AA87*R87</f>
        <v>0</v>
      </c>
      <c r="AG87" s="102">
        <f>+$AA87*S87</f>
        <v>0</v>
      </c>
      <c r="AH87" s="102">
        <f>+$AA87*T87</f>
        <v>0</v>
      </c>
      <c r="AI87" s="102">
        <f>+$AA87*U87</f>
        <v>0</v>
      </c>
      <c r="AJ87" s="102">
        <f>+$AA87*V87</f>
        <v>0</v>
      </c>
      <c r="AK87" s="102">
        <f>+$AA87*W87</f>
        <v>0</v>
      </c>
      <c r="AL87" s="102">
        <f>+$AA87*X87</f>
        <v>0</v>
      </c>
      <c r="AM87" s="102">
        <f>+SUM(AB87:AL87)-AA87</f>
        <v>0</v>
      </c>
      <c r="AN87" s="103">
        <f>+Z87-AA87</f>
        <v>0</v>
      </c>
      <c r="AO87" s="102">
        <f>+$AN87*N87</f>
        <v>0</v>
      </c>
      <c r="AP87" s="102">
        <f>+$AN87*O87</f>
        <v>0</v>
      </c>
      <c r="AQ87" s="102">
        <f>+$AN87*P87</f>
        <v>0</v>
      </c>
      <c r="AR87" s="102">
        <f>+$AN87*Q87</f>
        <v>0</v>
      </c>
      <c r="AS87" s="102">
        <f>+$AN87*R87</f>
        <v>0</v>
      </c>
      <c r="AT87" s="102">
        <f>+$AN87*S87</f>
        <v>0</v>
      </c>
      <c r="AU87" s="102">
        <f>+$AN87*T87</f>
        <v>0</v>
      </c>
      <c r="AV87" s="102">
        <f>+$AN87*U87</f>
        <v>0</v>
      </c>
      <c r="AW87" s="102">
        <f>+$AN87*V87</f>
        <v>0</v>
      </c>
      <c r="AX87" s="102">
        <f>+$AN87*W87</f>
        <v>0</v>
      </c>
      <c r="AY87" s="102">
        <f>+$AN87*X87</f>
        <v>0</v>
      </c>
      <c r="AZ87" s="102">
        <f>+SUM(AO87:AW87)-AN87</f>
        <v>0</v>
      </c>
    </row>
    <row r="88" spans="1:52" x14ac:dyDescent="0.2">
      <c r="A88" s="99" t="s">
        <v>356</v>
      </c>
      <c r="B88" s="10" t="s">
        <v>160</v>
      </c>
      <c r="C88" s="10"/>
      <c r="D88" s="10"/>
      <c r="E88" s="10">
        <v>2023</v>
      </c>
      <c r="F88" s="10">
        <v>1921</v>
      </c>
      <c r="G88" s="11">
        <v>46332</v>
      </c>
      <c r="H88" s="12" t="s">
        <v>159</v>
      </c>
      <c r="I88" s="9" t="s">
        <v>128</v>
      </c>
      <c r="J88" s="9" t="s">
        <v>244</v>
      </c>
      <c r="K88" s="9" t="s">
        <v>243</v>
      </c>
      <c r="L88" s="10" t="s">
        <v>242</v>
      </c>
      <c r="M88" s="24" t="s">
        <v>479</v>
      </c>
      <c r="N88" s="8">
        <v>0</v>
      </c>
      <c r="O88" s="8">
        <v>0</v>
      </c>
      <c r="P88" s="8"/>
      <c r="Q88" s="8">
        <v>1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/>
      <c r="X88" s="8"/>
      <c r="Y88" s="100">
        <f>SUM(N88:X88)</f>
        <v>1</v>
      </c>
      <c r="Z88" s="23">
        <v>39813.53</v>
      </c>
      <c r="AA88" s="101">
        <v>39813.53</v>
      </c>
      <c r="AB88" s="102">
        <f>+$AA88*N88</f>
        <v>0</v>
      </c>
      <c r="AC88" s="102">
        <f>+$AA88*O88</f>
        <v>0</v>
      </c>
      <c r="AD88" s="102">
        <f>+$AA88*P88</f>
        <v>0</v>
      </c>
      <c r="AE88" s="102">
        <f>+$AA88*Q88</f>
        <v>39813.53</v>
      </c>
      <c r="AF88" s="102">
        <f>+$AA88*R88</f>
        <v>0</v>
      </c>
      <c r="AG88" s="102">
        <f>+$AA88*S88</f>
        <v>0</v>
      </c>
      <c r="AH88" s="102">
        <f>+$AA88*T88</f>
        <v>0</v>
      </c>
      <c r="AI88" s="102">
        <f>+$AA88*U88</f>
        <v>0</v>
      </c>
      <c r="AJ88" s="102">
        <f>+$AA88*V88</f>
        <v>0</v>
      </c>
      <c r="AK88" s="102">
        <f>+$AA88*W88</f>
        <v>0</v>
      </c>
      <c r="AL88" s="102">
        <f>+$AA88*X88</f>
        <v>0</v>
      </c>
      <c r="AM88" s="102">
        <f>+SUM(AB88:AL88)-AA88</f>
        <v>0</v>
      </c>
      <c r="AN88" s="103">
        <f>+Z88-AA88</f>
        <v>0</v>
      </c>
      <c r="AO88" s="102">
        <f>+$AN88*N88</f>
        <v>0</v>
      </c>
      <c r="AP88" s="102">
        <f>+$AN88*O88</f>
        <v>0</v>
      </c>
      <c r="AQ88" s="102">
        <f>+$AN88*P88</f>
        <v>0</v>
      </c>
      <c r="AR88" s="102">
        <f>+$AN88*Q88</f>
        <v>0</v>
      </c>
      <c r="AS88" s="102">
        <f>+$AN88*R88</f>
        <v>0</v>
      </c>
      <c r="AT88" s="102">
        <f>+$AN88*S88</f>
        <v>0</v>
      </c>
      <c r="AU88" s="102">
        <f>+$AN88*T88</f>
        <v>0</v>
      </c>
      <c r="AV88" s="102">
        <f>+$AN88*U88</f>
        <v>0</v>
      </c>
      <c r="AW88" s="102">
        <f>+$AN88*V88</f>
        <v>0</v>
      </c>
      <c r="AX88" s="102">
        <f>+$AN88*W88</f>
        <v>0</v>
      </c>
      <c r="AY88" s="102">
        <f>+$AN88*X88</f>
        <v>0</v>
      </c>
      <c r="AZ88" s="102">
        <f>+SUM(AO88:AW88)-AN88</f>
        <v>0</v>
      </c>
    </row>
    <row r="89" spans="1:52" x14ac:dyDescent="0.2">
      <c r="A89" s="99" t="s">
        <v>357</v>
      </c>
      <c r="B89" s="10" t="s">
        <v>158</v>
      </c>
      <c r="C89" s="10" t="s">
        <v>447</v>
      </c>
      <c r="D89" s="10" t="s">
        <v>448</v>
      </c>
      <c r="E89" s="10">
        <v>2023</v>
      </c>
      <c r="F89" s="10">
        <v>1968</v>
      </c>
      <c r="G89" s="11">
        <v>46714</v>
      </c>
      <c r="H89" s="12" t="s">
        <v>133</v>
      </c>
      <c r="I89" s="9" t="s">
        <v>108</v>
      </c>
      <c r="J89" s="9" t="s">
        <v>244</v>
      </c>
      <c r="K89" s="9" t="s">
        <v>243</v>
      </c>
      <c r="L89" s="9"/>
      <c r="M89" s="50" t="s">
        <v>478</v>
      </c>
      <c r="N89" s="8">
        <v>6.5499603494981101E-2</v>
      </c>
      <c r="O89" s="8">
        <v>0</v>
      </c>
      <c r="P89" s="8"/>
      <c r="Q89" s="8">
        <v>0.93450039650501893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/>
      <c r="X89" s="8"/>
      <c r="Y89" s="100">
        <f>SUM(N89:X89)</f>
        <v>1</v>
      </c>
      <c r="Z89" s="23">
        <v>728319.57</v>
      </c>
      <c r="AA89" s="101">
        <v>373366.07</v>
      </c>
      <c r="AB89" s="102">
        <f>+$AA89*N89</f>
        <v>24455.329543479358</v>
      </c>
      <c r="AC89" s="102">
        <f>+$AA89*O89</f>
        <v>0</v>
      </c>
      <c r="AD89" s="102">
        <f>+$AA89*P89</f>
        <v>0</v>
      </c>
      <c r="AE89" s="102">
        <f>+$AA89*Q89</f>
        <v>348910.74045652064</v>
      </c>
      <c r="AF89" s="102">
        <f>+$AA89*R89</f>
        <v>0</v>
      </c>
      <c r="AG89" s="102">
        <f>+$AA89*S89</f>
        <v>0</v>
      </c>
      <c r="AH89" s="102">
        <f>+$AA89*T89</f>
        <v>0</v>
      </c>
      <c r="AI89" s="102">
        <f>+$AA89*U89</f>
        <v>0</v>
      </c>
      <c r="AJ89" s="102">
        <f>+$AA89*V89</f>
        <v>0</v>
      </c>
      <c r="AK89" s="102">
        <f>+$AA89*W89</f>
        <v>0</v>
      </c>
      <c r="AL89" s="102">
        <f>+$AA89*X89</f>
        <v>0</v>
      </c>
      <c r="AM89" s="102">
        <f>+SUM(AB89:AL89)-AA89</f>
        <v>0</v>
      </c>
      <c r="AN89" s="103">
        <f>+Z89-AA89</f>
        <v>354953.49999999994</v>
      </c>
      <c r="AO89" s="102">
        <f>+$AN89*N89</f>
        <v>23249.313509155771</v>
      </c>
      <c r="AP89" s="102">
        <f>+$AN89*O89</f>
        <v>0</v>
      </c>
      <c r="AQ89" s="102">
        <f>+$AN89*P89</f>
        <v>0</v>
      </c>
      <c r="AR89" s="102">
        <f>+$AN89*Q89</f>
        <v>331704.18649084418</v>
      </c>
      <c r="AS89" s="102">
        <f>+$AN89*R89</f>
        <v>0</v>
      </c>
      <c r="AT89" s="102">
        <f>+$AN89*S89</f>
        <v>0</v>
      </c>
      <c r="AU89" s="102">
        <f>+$AN89*T89</f>
        <v>0</v>
      </c>
      <c r="AV89" s="102">
        <f>+$AN89*U89</f>
        <v>0</v>
      </c>
      <c r="AW89" s="102">
        <f>+$AN89*V89</f>
        <v>0</v>
      </c>
      <c r="AX89" s="102">
        <f>+$AN89*W89</f>
        <v>0</v>
      </c>
      <c r="AY89" s="102">
        <f>+$AN89*X89</f>
        <v>0</v>
      </c>
      <c r="AZ89" s="102">
        <f>+SUM(AO89:AW89)-AN89</f>
        <v>0</v>
      </c>
    </row>
    <row r="90" spans="1:52" x14ac:dyDescent="0.2">
      <c r="A90" s="99" t="s">
        <v>358</v>
      </c>
      <c r="B90" s="10" t="s">
        <v>157</v>
      </c>
      <c r="C90" s="10" t="s">
        <v>447</v>
      </c>
      <c r="D90" s="10" t="s">
        <v>449</v>
      </c>
      <c r="E90" s="10">
        <v>2023</v>
      </c>
      <c r="F90" s="10">
        <v>1970</v>
      </c>
      <c r="G90" s="11">
        <v>46714</v>
      </c>
      <c r="H90" s="12" t="s">
        <v>143</v>
      </c>
      <c r="I90" s="9" t="s">
        <v>108</v>
      </c>
      <c r="J90" s="9" t="s">
        <v>244</v>
      </c>
      <c r="K90" s="9" t="s">
        <v>243</v>
      </c>
      <c r="L90" s="9"/>
      <c r="M90" s="50" t="s">
        <v>478</v>
      </c>
      <c r="N90" s="8">
        <v>0.90540230662202592</v>
      </c>
      <c r="O90" s="8">
        <v>0</v>
      </c>
      <c r="P90" s="8"/>
      <c r="Q90" s="8">
        <v>9.4597693377974065E-2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/>
      <c r="X90" s="8"/>
      <c r="Y90" s="100">
        <f>SUM(N90:X90)</f>
        <v>1</v>
      </c>
      <c r="Z90" s="23">
        <v>33344.550000000003</v>
      </c>
      <c r="AA90" s="101">
        <v>17093.77</v>
      </c>
      <c r="AB90" s="102">
        <f>+$AA90*N90</f>
        <v>15476.738786866388</v>
      </c>
      <c r="AC90" s="102">
        <f>+$AA90*O90</f>
        <v>0</v>
      </c>
      <c r="AD90" s="102">
        <f>+$AA90*P90</f>
        <v>0</v>
      </c>
      <c r="AE90" s="102">
        <f>+$AA90*Q90</f>
        <v>1617.0312131336118</v>
      </c>
      <c r="AF90" s="102">
        <f>+$AA90*R90</f>
        <v>0</v>
      </c>
      <c r="AG90" s="102">
        <f>+$AA90*S90</f>
        <v>0</v>
      </c>
      <c r="AH90" s="102">
        <f>+$AA90*T90</f>
        <v>0</v>
      </c>
      <c r="AI90" s="102">
        <f>+$AA90*U90</f>
        <v>0</v>
      </c>
      <c r="AJ90" s="102">
        <f>+$AA90*V90</f>
        <v>0</v>
      </c>
      <c r="AK90" s="102">
        <f>+$AA90*W90</f>
        <v>0</v>
      </c>
      <c r="AL90" s="102">
        <f>+$AA90*X90</f>
        <v>0</v>
      </c>
      <c r="AM90" s="102">
        <f>+SUM(AB90:AL90)-AA90</f>
        <v>0</v>
      </c>
      <c r="AN90" s="103">
        <f>+Z90-AA90</f>
        <v>16250.780000000002</v>
      </c>
      <c r="AO90" s="102">
        <f>+$AN90*N90</f>
        <v>14713.493696407089</v>
      </c>
      <c r="AP90" s="102">
        <f>+$AN90*O90</f>
        <v>0</v>
      </c>
      <c r="AQ90" s="102">
        <f>+$AN90*P90</f>
        <v>0</v>
      </c>
      <c r="AR90" s="102">
        <f>+$AN90*Q90</f>
        <v>1537.2863035929136</v>
      </c>
      <c r="AS90" s="102">
        <f>+$AN90*R90</f>
        <v>0</v>
      </c>
      <c r="AT90" s="102">
        <f>+$AN90*S90</f>
        <v>0</v>
      </c>
      <c r="AU90" s="102">
        <f>+$AN90*T90</f>
        <v>0</v>
      </c>
      <c r="AV90" s="102">
        <f>+$AN90*U90</f>
        <v>0</v>
      </c>
      <c r="AW90" s="102">
        <f>+$AN90*V90</f>
        <v>0</v>
      </c>
      <c r="AX90" s="102">
        <f>+$AN90*W90</f>
        <v>0</v>
      </c>
      <c r="AY90" s="102">
        <f>+$AN90*X90</f>
        <v>0</v>
      </c>
      <c r="AZ90" s="102">
        <f>+SUM(AO90:AW90)-AN90</f>
        <v>0</v>
      </c>
    </row>
    <row r="91" spans="1:52" x14ac:dyDescent="0.2">
      <c r="A91" s="99" t="s">
        <v>359</v>
      </c>
      <c r="B91" s="10" t="s">
        <v>156</v>
      </c>
      <c r="C91" s="10" t="s">
        <v>447</v>
      </c>
      <c r="D91" s="10" t="s">
        <v>450</v>
      </c>
      <c r="E91" s="10">
        <v>2023</v>
      </c>
      <c r="F91" s="10">
        <v>1974</v>
      </c>
      <c r="G91" s="11">
        <v>46714</v>
      </c>
      <c r="H91" s="12" t="s">
        <v>141</v>
      </c>
      <c r="I91" s="9" t="s">
        <v>108</v>
      </c>
      <c r="J91" s="9" t="s">
        <v>244</v>
      </c>
      <c r="K91" s="9" t="s">
        <v>243</v>
      </c>
      <c r="L91" s="9"/>
      <c r="M91" s="24" t="s">
        <v>479</v>
      </c>
      <c r="N91" s="8">
        <v>0.98987094737385739</v>
      </c>
      <c r="O91" s="8">
        <v>0</v>
      </c>
      <c r="P91" s="8"/>
      <c r="Q91" s="8">
        <v>1.0129052626142608E-2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/>
      <c r="X91" s="8"/>
      <c r="Y91" s="100">
        <f>SUM(N91:X91)</f>
        <v>1</v>
      </c>
      <c r="Z91" s="23">
        <v>2860.5</v>
      </c>
      <c r="AA91" s="101">
        <v>1466.41</v>
      </c>
      <c r="AB91" s="102">
        <f>+$AA91*N91</f>
        <v>1451.5566559384984</v>
      </c>
      <c r="AC91" s="102">
        <f>+$AA91*O91</f>
        <v>0</v>
      </c>
      <c r="AD91" s="102">
        <f>+$AA91*P91</f>
        <v>0</v>
      </c>
      <c r="AE91" s="102">
        <f>+$AA91*Q91</f>
        <v>14.853344061501783</v>
      </c>
      <c r="AF91" s="102">
        <f>+$AA91*R91</f>
        <v>0</v>
      </c>
      <c r="AG91" s="102">
        <f>+$AA91*S91</f>
        <v>0</v>
      </c>
      <c r="AH91" s="102">
        <f>+$AA91*T91</f>
        <v>0</v>
      </c>
      <c r="AI91" s="102">
        <f>+$AA91*U91</f>
        <v>0</v>
      </c>
      <c r="AJ91" s="102">
        <f>+$AA91*V91</f>
        <v>0</v>
      </c>
      <c r="AK91" s="102">
        <f>+$AA91*W91</f>
        <v>0</v>
      </c>
      <c r="AL91" s="102">
        <f>+$AA91*X91</f>
        <v>0</v>
      </c>
      <c r="AM91" s="102">
        <f>+SUM(AB91:AL91)-AA91</f>
        <v>0</v>
      </c>
      <c r="AN91" s="103">
        <f>+Z91-AA91</f>
        <v>1394.09</v>
      </c>
      <c r="AO91" s="102">
        <f>+$AN91*N91</f>
        <v>1379.9691890244208</v>
      </c>
      <c r="AP91" s="102">
        <f>+$AN91*O91</f>
        <v>0</v>
      </c>
      <c r="AQ91" s="102">
        <f>+$AN91*P91</f>
        <v>0</v>
      </c>
      <c r="AR91" s="102">
        <f>+$AN91*Q91</f>
        <v>14.120810975579147</v>
      </c>
      <c r="AS91" s="102">
        <f>+$AN91*R91</f>
        <v>0</v>
      </c>
      <c r="AT91" s="102">
        <f>+$AN91*S91</f>
        <v>0</v>
      </c>
      <c r="AU91" s="102">
        <f>+$AN91*T91</f>
        <v>0</v>
      </c>
      <c r="AV91" s="102">
        <f>+$AN91*U91</f>
        <v>0</v>
      </c>
      <c r="AW91" s="102">
        <f>+$AN91*V91</f>
        <v>0</v>
      </c>
      <c r="AX91" s="102">
        <f>+$AN91*W91</f>
        <v>0</v>
      </c>
      <c r="AY91" s="102">
        <f>+$AN91*X91</f>
        <v>0</v>
      </c>
      <c r="AZ91" s="102">
        <f>+SUM(AO91:AW91)-AN91</f>
        <v>0</v>
      </c>
    </row>
    <row r="92" spans="1:52" x14ac:dyDescent="0.2">
      <c r="A92" s="99" t="s">
        <v>360</v>
      </c>
      <c r="B92" s="10" t="s">
        <v>155</v>
      </c>
      <c r="C92" s="10" t="s">
        <v>452</v>
      </c>
      <c r="D92" s="10" t="s">
        <v>451</v>
      </c>
      <c r="E92" s="10">
        <v>2023</v>
      </c>
      <c r="F92" s="10">
        <v>1989</v>
      </c>
      <c r="G92" s="11">
        <v>46714</v>
      </c>
      <c r="H92" s="12" t="s">
        <v>133</v>
      </c>
      <c r="I92" s="9" t="s">
        <v>108</v>
      </c>
      <c r="J92" s="9" t="s">
        <v>244</v>
      </c>
      <c r="K92" s="9" t="s">
        <v>243</v>
      </c>
      <c r="L92" s="9"/>
      <c r="M92" s="49" t="s">
        <v>474</v>
      </c>
      <c r="N92" s="8">
        <v>0</v>
      </c>
      <c r="O92" s="8">
        <v>0</v>
      </c>
      <c r="P92" s="8"/>
      <c r="Q92" s="8">
        <v>1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/>
      <c r="X92" s="8"/>
      <c r="Y92" s="100">
        <f>SUM(N92:X92)</f>
        <v>1</v>
      </c>
      <c r="Z92" s="23">
        <v>776981.04</v>
      </c>
      <c r="AA92" s="101">
        <v>398311.91</v>
      </c>
      <c r="AB92" s="102">
        <f>+$AA92*N92</f>
        <v>0</v>
      </c>
      <c r="AC92" s="102">
        <f>+$AA92*O92</f>
        <v>0</v>
      </c>
      <c r="AD92" s="102">
        <f>+$AA92*P92</f>
        <v>0</v>
      </c>
      <c r="AE92" s="102">
        <f>+$AA92*Q92</f>
        <v>398311.91</v>
      </c>
      <c r="AF92" s="102">
        <f>+$AA92*R92</f>
        <v>0</v>
      </c>
      <c r="AG92" s="102">
        <f>+$AA92*S92</f>
        <v>0</v>
      </c>
      <c r="AH92" s="102">
        <f>+$AA92*T92</f>
        <v>0</v>
      </c>
      <c r="AI92" s="102">
        <f>+$AA92*U92</f>
        <v>0</v>
      </c>
      <c r="AJ92" s="102">
        <f>+$AA92*V92</f>
        <v>0</v>
      </c>
      <c r="AK92" s="102">
        <f>+$AA92*W92</f>
        <v>0</v>
      </c>
      <c r="AL92" s="102">
        <f>+$AA92*X92</f>
        <v>0</v>
      </c>
      <c r="AM92" s="102">
        <f>+SUM(AB92:AL92)-AA92</f>
        <v>0</v>
      </c>
      <c r="AN92" s="103">
        <f>+Z92-AA92</f>
        <v>378669.13000000006</v>
      </c>
      <c r="AO92" s="102">
        <f>+$AN92*N92</f>
        <v>0</v>
      </c>
      <c r="AP92" s="102">
        <f>+$AN92*O92</f>
        <v>0</v>
      </c>
      <c r="AQ92" s="102">
        <f>+$AN92*P92</f>
        <v>0</v>
      </c>
      <c r="AR92" s="102">
        <f>+$AN92*Q92</f>
        <v>378669.13000000006</v>
      </c>
      <c r="AS92" s="102">
        <f>+$AN92*R92</f>
        <v>0</v>
      </c>
      <c r="AT92" s="102">
        <f>+$AN92*S92</f>
        <v>0</v>
      </c>
      <c r="AU92" s="102">
        <f>+$AN92*T92</f>
        <v>0</v>
      </c>
      <c r="AV92" s="102">
        <f>+$AN92*U92</f>
        <v>0</v>
      </c>
      <c r="AW92" s="102">
        <f>+$AN92*V92</f>
        <v>0</v>
      </c>
      <c r="AX92" s="102">
        <f>+$AN92*W92</f>
        <v>0</v>
      </c>
      <c r="AY92" s="102">
        <f>+$AN92*X92</f>
        <v>0</v>
      </c>
      <c r="AZ92" s="102">
        <f>+SUM(AO92:AW92)-AN92</f>
        <v>0</v>
      </c>
    </row>
    <row r="93" spans="1:52" x14ac:dyDescent="0.2">
      <c r="A93" s="99" t="s">
        <v>361</v>
      </c>
      <c r="B93" s="10" t="s">
        <v>154</v>
      </c>
      <c r="C93" s="10"/>
      <c r="D93" s="10"/>
      <c r="E93" s="10">
        <v>2023</v>
      </c>
      <c r="F93" s="10">
        <v>1993</v>
      </c>
      <c r="G93" s="11">
        <v>46714</v>
      </c>
      <c r="H93" s="12" t="s">
        <v>152</v>
      </c>
      <c r="I93" s="9" t="s">
        <v>108</v>
      </c>
      <c r="J93" s="9" t="s">
        <v>244</v>
      </c>
      <c r="K93" s="9" t="s">
        <v>243</v>
      </c>
      <c r="L93" s="9"/>
      <c r="M93" s="50" t="s">
        <v>478</v>
      </c>
      <c r="N93" s="8">
        <v>0</v>
      </c>
      <c r="O93" s="8">
        <v>0</v>
      </c>
      <c r="P93" s="8"/>
      <c r="Q93" s="8">
        <v>1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/>
      <c r="X93" s="8"/>
      <c r="Y93" s="100">
        <f>SUM(N93:X93)</f>
        <v>1</v>
      </c>
      <c r="Z93" s="23">
        <v>47226.31</v>
      </c>
      <c r="AA93" s="101">
        <v>24210.12</v>
      </c>
      <c r="AB93" s="102">
        <f>+$AA93*N93</f>
        <v>0</v>
      </c>
      <c r="AC93" s="102">
        <f>+$AA93*O93</f>
        <v>0</v>
      </c>
      <c r="AD93" s="102">
        <f>+$AA93*P93</f>
        <v>0</v>
      </c>
      <c r="AE93" s="102">
        <f>+$AA93*Q93</f>
        <v>24210.12</v>
      </c>
      <c r="AF93" s="102">
        <f>+$AA93*R93</f>
        <v>0</v>
      </c>
      <c r="AG93" s="102">
        <f>+$AA93*S93</f>
        <v>0</v>
      </c>
      <c r="AH93" s="102">
        <f>+$AA93*T93</f>
        <v>0</v>
      </c>
      <c r="AI93" s="102">
        <f>+$AA93*U93</f>
        <v>0</v>
      </c>
      <c r="AJ93" s="102">
        <f>+$AA93*V93</f>
        <v>0</v>
      </c>
      <c r="AK93" s="102">
        <f>+$AA93*W93</f>
        <v>0</v>
      </c>
      <c r="AL93" s="102">
        <f>+$AA93*X93</f>
        <v>0</v>
      </c>
      <c r="AM93" s="102">
        <f>+SUM(AB93:AL93)-AA93</f>
        <v>0</v>
      </c>
      <c r="AN93" s="103">
        <f>+Z93-AA93</f>
        <v>23016.19</v>
      </c>
      <c r="AO93" s="102">
        <f>+$AN93*N93</f>
        <v>0</v>
      </c>
      <c r="AP93" s="102">
        <f>+$AN93*O93</f>
        <v>0</v>
      </c>
      <c r="AQ93" s="102">
        <f>+$AN93*P93</f>
        <v>0</v>
      </c>
      <c r="AR93" s="102">
        <f>+$AN93*Q93</f>
        <v>23016.19</v>
      </c>
      <c r="AS93" s="102">
        <f>+$AN93*R93</f>
        <v>0</v>
      </c>
      <c r="AT93" s="102">
        <f>+$AN93*S93</f>
        <v>0</v>
      </c>
      <c r="AU93" s="102">
        <f>+$AN93*T93</f>
        <v>0</v>
      </c>
      <c r="AV93" s="102">
        <f>+$AN93*U93</f>
        <v>0</v>
      </c>
      <c r="AW93" s="102">
        <f>+$AN93*V93</f>
        <v>0</v>
      </c>
      <c r="AX93" s="102">
        <f>+$AN93*W93</f>
        <v>0</v>
      </c>
      <c r="AY93" s="102">
        <f>+$AN93*X93</f>
        <v>0</v>
      </c>
      <c r="AZ93" s="102">
        <f>+SUM(AO93:AW93)-AN93</f>
        <v>0</v>
      </c>
    </row>
    <row r="94" spans="1:52" x14ac:dyDescent="0.2">
      <c r="A94" s="99" t="s">
        <v>362</v>
      </c>
      <c r="B94" s="10" t="s">
        <v>153</v>
      </c>
      <c r="C94" s="10" t="s">
        <v>454</v>
      </c>
      <c r="D94" s="10" t="s">
        <v>453</v>
      </c>
      <c r="E94" s="10">
        <v>2023</v>
      </c>
      <c r="F94" s="10">
        <v>1995</v>
      </c>
      <c r="G94" s="11">
        <v>46714</v>
      </c>
      <c r="H94" s="12" t="s">
        <v>152</v>
      </c>
      <c r="I94" s="9" t="s">
        <v>108</v>
      </c>
      <c r="J94" s="9" t="s">
        <v>244</v>
      </c>
      <c r="K94" s="9" t="s">
        <v>243</v>
      </c>
      <c r="L94" s="9"/>
      <c r="M94" s="50" t="s">
        <v>478</v>
      </c>
      <c r="N94" s="8">
        <v>0</v>
      </c>
      <c r="O94" s="8">
        <v>0</v>
      </c>
      <c r="P94" s="8"/>
      <c r="Q94" s="8">
        <v>1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/>
      <c r="X94" s="8"/>
      <c r="Y94" s="100">
        <f>SUM(N94:X94)</f>
        <v>1</v>
      </c>
      <c r="Z94" s="23">
        <v>54828.63</v>
      </c>
      <c r="AA94" s="101">
        <v>28107.37</v>
      </c>
      <c r="AB94" s="102">
        <f>+$AA94*N94</f>
        <v>0</v>
      </c>
      <c r="AC94" s="102">
        <f>+$AA94*O94</f>
        <v>0</v>
      </c>
      <c r="AD94" s="102">
        <f>+$AA94*P94</f>
        <v>0</v>
      </c>
      <c r="AE94" s="102">
        <f>+$AA94*Q94</f>
        <v>28107.37</v>
      </c>
      <c r="AF94" s="102">
        <f>+$AA94*R94</f>
        <v>0</v>
      </c>
      <c r="AG94" s="102">
        <f>+$AA94*S94</f>
        <v>0</v>
      </c>
      <c r="AH94" s="102">
        <f>+$AA94*T94</f>
        <v>0</v>
      </c>
      <c r="AI94" s="102">
        <f>+$AA94*U94</f>
        <v>0</v>
      </c>
      <c r="AJ94" s="102">
        <f>+$AA94*V94</f>
        <v>0</v>
      </c>
      <c r="AK94" s="102">
        <f>+$AA94*W94</f>
        <v>0</v>
      </c>
      <c r="AL94" s="102">
        <f>+$AA94*X94</f>
        <v>0</v>
      </c>
      <c r="AM94" s="102">
        <f>+SUM(AB94:AL94)-AA94</f>
        <v>0</v>
      </c>
      <c r="AN94" s="103">
        <f>+Z94-AA94</f>
        <v>26721.26</v>
      </c>
      <c r="AO94" s="102">
        <f>+$AN94*N94</f>
        <v>0</v>
      </c>
      <c r="AP94" s="102">
        <f>+$AN94*O94</f>
        <v>0</v>
      </c>
      <c r="AQ94" s="102">
        <f>+$AN94*P94</f>
        <v>0</v>
      </c>
      <c r="AR94" s="102">
        <f>+$AN94*Q94</f>
        <v>26721.26</v>
      </c>
      <c r="AS94" s="102">
        <f>+$AN94*R94</f>
        <v>0</v>
      </c>
      <c r="AT94" s="102">
        <f>+$AN94*S94</f>
        <v>0</v>
      </c>
      <c r="AU94" s="102">
        <f>+$AN94*T94</f>
        <v>0</v>
      </c>
      <c r="AV94" s="102">
        <f>+$AN94*U94</f>
        <v>0</v>
      </c>
      <c r="AW94" s="102">
        <f>+$AN94*V94</f>
        <v>0</v>
      </c>
      <c r="AX94" s="102">
        <f>+$AN94*W94</f>
        <v>0</v>
      </c>
      <c r="AY94" s="102">
        <f>+$AN94*X94</f>
        <v>0</v>
      </c>
      <c r="AZ94" s="102">
        <f>+SUM(AO94:AW94)-AN94</f>
        <v>0</v>
      </c>
    </row>
    <row r="95" spans="1:52" x14ac:dyDescent="0.2">
      <c r="A95" s="99" t="s">
        <v>363</v>
      </c>
      <c r="B95" s="10" t="s">
        <v>151</v>
      </c>
      <c r="C95" s="10" t="s">
        <v>454</v>
      </c>
      <c r="D95" s="10" t="s">
        <v>456</v>
      </c>
      <c r="E95" s="10">
        <v>2023</v>
      </c>
      <c r="F95" s="10">
        <v>2000</v>
      </c>
      <c r="G95" s="11">
        <v>46714</v>
      </c>
      <c r="H95" s="12" t="s">
        <v>149</v>
      </c>
      <c r="I95" s="9" t="s">
        <v>108</v>
      </c>
      <c r="J95" s="9" t="s">
        <v>244</v>
      </c>
      <c r="K95" s="9" t="s">
        <v>243</v>
      </c>
      <c r="L95" s="9"/>
      <c r="M95" s="50" t="s">
        <v>478</v>
      </c>
      <c r="N95" s="8">
        <v>0</v>
      </c>
      <c r="O95" s="8">
        <v>0</v>
      </c>
      <c r="P95" s="8"/>
      <c r="Q95" s="8">
        <v>1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/>
      <c r="X95" s="8"/>
      <c r="Y95" s="100">
        <f>SUM(N95:X95)</f>
        <v>1</v>
      </c>
      <c r="Z95" s="23">
        <v>18564.86</v>
      </c>
      <c r="AA95" s="101">
        <v>9517.1</v>
      </c>
      <c r="AB95" s="102">
        <f>+$AA95*N95</f>
        <v>0</v>
      </c>
      <c r="AC95" s="102">
        <f>+$AA95*O95</f>
        <v>0</v>
      </c>
      <c r="AD95" s="102">
        <f>+$AA95*P95</f>
        <v>0</v>
      </c>
      <c r="AE95" s="102">
        <f>+$AA95*Q95</f>
        <v>9517.1</v>
      </c>
      <c r="AF95" s="102">
        <f>+$AA95*R95</f>
        <v>0</v>
      </c>
      <c r="AG95" s="102">
        <f>+$AA95*S95</f>
        <v>0</v>
      </c>
      <c r="AH95" s="102">
        <f>+$AA95*T95</f>
        <v>0</v>
      </c>
      <c r="AI95" s="102">
        <f>+$AA95*U95</f>
        <v>0</v>
      </c>
      <c r="AJ95" s="102">
        <f>+$AA95*V95</f>
        <v>0</v>
      </c>
      <c r="AK95" s="102">
        <f>+$AA95*W95</f>
        <v>0</v>
      </c>
      <c r="AL95" s="102">
        <f>+$AA95*X95</f>
        <v>0</v>
      </c>
      <c r="AM95" s="102">
        <f>+SUM(AB95:AL95)-AA95</f>
        <v>0</v>
      </c>
      <c r="AN95" s="103">
        <f>+Z95-AA95</f>
        <v>9047.76</v>
      </c>
      <c r="AO95" s="102">
        <f>+$AN95*N95</f>
        <v>0</v>
      </c>
      <c r="AP95" s="102">
        <f>+$AN95*O95</f>
        <v>0</v>
      </c>
      <c r="AQ95" s="102">
        <f>+$AN95*P95</f>
        <v>0</v>
      </c>
      <c r="AR95" s="102">
        <f>+$AN95*Q95</f>
        <v>9047.76</v>
      </c>
      <c r="AS95" s="102">
        <f>+$AN95*R95</f>
        <v>0</v>
      </c>
      <c r="AT95" s="102">
        <f>+$AN95*S95</f>
        <v>0</v>
      </c>
      <c r="AU95" s="102">
        <f>+$AN95*T95</f>
        <v>0</v>
      </c>
      <c r="AV95" s="102">
        <f>+$AN95*U95</f>
        <v>0</v>
      </c>
      <c r="AW95" s="102">
        <f>+$AN95*V95</f>
        <v>0</v>
      </c>
      <c r="AX95" s="102">
        <f>+$AN95*W95</f>
        <v>0</v>
      </c>
      <c r="AY95" s="102">
        <f>+$AN95*X95</f>
        <v>0</v>
      </c>
      <c r="AZ95" s="102">
        <f>+SUM(AO95:AW95)-AN95</f>
        <v>0</v>
      </c>
    </row>
    <row r="96" spans="1:52" x14ac:dyDescent="0.2">
      <c r="A96" s="99" t="s">
        <v>364</v>
      </c>
      <c r="B96" s="10" t="s">
        <v>150</v>
      </c>
      <c r="C96" s="10" t="s">
        <v>455</v>
      </c>
      <c r="D96" s="10" t="s">
        <v>457</v>
      </c>
      <c r="E96" s="10">
        <v>2023</v>
      </c>
      <c r="F96" s="10">
        <v>2001</v>
      </c>
      <c r="G96" s="11">
        <v>46714</v>
      </c>
      <c r="H96" s="12" t="s">
        <v>149</v>
      </c>
      <c r="I96" s="9" t="s">
        <v>108</v>
      </c>
      <c r="J96" s="9" t="s">
        <v>244</v>
      </c>
      <c r="K96" s="9" t="s">
        <v>243</v>
      </c>
      <c r="L96" s="9"/>
      <c r="M96" s="50" t="s">
        <v>478</v>
      </c>
      <c r="N96" s="8">
        <v>0</v>
      </c>
      <c r="O96" s="8">
        <v>0</v>
      </c>
      <c r="P96" s="8"/>
      <c r="Q96" s="8">
        <v>1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/>
      <c r="X96" s="8"/>
      <c r="Y96" s="100">
        <f>SUM(N96:X96)</f>
        <v>1</v>
      </c>
      <c r="Z96" s="23">
        <v>68344.210000000006</v>
      </c>
      <c r="AA96" s="101">
        <v>35036.01</v>
      </c>
      <c r="AB96" s="102">
        <f>+$AA96*N96</f>
        <v>0</v>
      </c>
      <c r="AC96" s="102">
        <f>+$AA96*O96</f>
        <v>0</v>
      </c>
      <c r="AD96" s="102">
        <f>+$AA96*P96</f>
        <v>0</v>
      </c>
      <c r="AE96" s="102">
        <f>+$AA96*Q96</f>
        <v>35036.01</v>
      </c>
      <c r="AF96" s="102">
        <f>+$AA96*R96</f>
        <v>0</v>
      </c>
      <c r="AG96" s="102">
        <f>+$AA96*S96</f>
        <v>0</v>
      </c>
      <c r="AH96" s="102">
        <f>+$AA96*T96</f>
        <v>0</v>
      </c>
      <c r="AI96" s="102">
        <f>+$AA96*U96</f>
        <v>0</v>
      </c>
      <c r="AJ96" s="102">
        <f>+$AA96*V96</f>
        <v>0</v>
      </c>
      <c r="AK96" s="102">
        <f>+$AA96*W96</f>
        <v>0</v>
      </c>
      <c r="AL96" s="102">
        <f>+$AA96*X96</f>
        <v>0</v>
      </c>
      <c r="AM96" s="102">
        <f>+SUM(AB96:AL96)-AA96</f>
        <v>0</v>
      </c>
      <c r="AN96" s="103">
        <f>+Z96-AA96</f>
        <v>33308.200000000004</v>
      </c>
      <c r="AO96" s="102">
        <f>+$AN96*N96</f>
        <v>0</v>
      </c>
      <c r="AP96" s="102">
        <f>+$AN96*O96</f>
        <v>0</v>
      </c>
      <c r="AQ96" s="102">
        <f>+$AN96*P96</f>
        <v>0</v>
      </c>
      <c r="AR96" s="102">
        <f>+$AN96*Q96</f>
        <v>33308.200000000004</v>
      </c>
      <c r="AS96" s="102">
        <f>+$AN96*R96</f>
        <v>0</v>
      </c>
      <c r="AT96" s="102">
        <f>+$AN96*S96</f>
        <v>0</v>
      </c>
      <c r="AU96" s="102">
        <f>+$AN96*T96</f>
        <v>0</v>
      </c>
      <c r="AV96" s="102">
        <f>+$AN96*U96</f>
        <v>0</v>
      </c>
      <c r="AW96" s="102">
        <f>+$AN96*V96</f>
        <v>0</v>
      </c>
      <c r="AX96" s="102">
        <f>+$AN96*W96</f>
        <v>0</v>
      </c>
      <c r="AY96" s="102">
        <f>+$AN96*X96</f>
        <v>0</v>
      </c>
      <c r="AZ96" s="102">
        <f>+SUM(AO96:AW96)-AN96</f>
        <v>0</v>
      </c>
    </row>
    <row r="97" spans="1:52" x14ac:dyDescent="0.2">
      <c r="A97" s="99" t="s">
        <v>365</v>
      </c>
      <c r="B97" s="10" t="s">
        <v>148</v>
      </c>
      <c r="C97" s="10" t="s">
        <v>452</v>
      </c>
      <c r="D97" s="10" t="s">
        <v>458</v>
      </c>
      <c r="E97" s="10">
        <v>2023</v>
      </c>
      <c r="F97" s="10">
        <v>2003</v>
      </c>
      <c r="G97" s="11">
        <v>46714</v>
      </c>
      <c r="H97" s="12" t="s">
        <v>147</v>
      </c>
      <c r="I97" s="9" t="s">
        <v>108</v>
      </c>
      <c r="J97" s="9" t="s">
        <v>244</v>
      </c>
      <c r="K97" s="9" t="s">
        <v>243</v>
      </c>
      <c r="L97" s="9"/>
      <c r="M97" s="50" t="s">
        <v>478</v>
      </c>
      <c r="N97" s="8">
        <v>0</v>
      </c>
      <c r="O97" s="8">
        <v>0</v>
      </c>
      <c r="P97" s="8"/>
      <c r="Q97" s="8">
        <v>1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/>
      <c r="X97" s="8"/>
      <c r="Y97" s="100">
        <f>SUM(N97:X97)</f>
        <v>1</v>
      </c>
      <c r="Z97" s="23">
        <v>10430.69</v>
      </c>
      <c r="AA97" s="101">
        <v>5347.2</v>
      </c>
      <c r="AB97" s="102">
        <f>+$AA97*N97</f>
        <v>0</v>
      </c>
      <c r="AC97" s="102">
        <f>+$AA97*O97</f>
        <v>0</v>
      </c>
      <c r="AD97" s="102">
        <f>+$AA97*P97</f>
        <v>0</v>
      </c>
      <c r="AE97" s="102">
        <f>+$AA97*Q97</f>
        <v>5347.2</v>
      </c>
      <c r="AF97" s="102">
        <f>+$AA97*R97</f>
        <v>0</v>
      </c>
      <c r="AG97" s="102">
        <f>+$AA97*S97</f>
        <v>0</v>
      </c>
      <c r="AH97" s="102">
        <f>+$AA97*T97</f>
        <v>0</v>
      </c>
      <c r="AI97" s="102">
        <f>+$AA97*U97</f>
        <v>0</v>
      </c>
      <c r="AJ97" s="102">
        <f>+$AA97*V97</f>
        <v>0</v>
      </c>
      <c r="AK97" s="102">
        <f>+$AA97*W97</f>
        <v>0</v>
      </c>
      <c r="AL97" s="102">
        <f>+$AA97*X97</f>
        <v>0</v>
      </c>
      <c r="AM97" s="102">
        <f>+SUM(AB97:AL97)-AA97</f>
        <v>0</v>
      </c>
      <c r="AN97" s="103">
        <f>+Z97-AA97</f>
        <v>5083.4900000000007</v>
      </c>
      <c r="AO97" s="102">
        <f>+$AN97*N97</f>
        <v>0</v>
      </c>
      <c r="AP97" s="102">
        <f>+$AN97*O97</f>
        <v>0</v>
      </c>
      <c r="AQ97" s="102">
        <f>+$AN97*P97</f>
        <v>0</v>
      </c>
      <c r="AR97" s="102">
        <f>+$AN97*Q97</f>
        <v>5083.4900000000007</v>
      </c>
      <c r="AS97" s="102">
        <f>+$AN97*R97</f>
        <v>0</v>
      </c>
      <c r="AT97" s="102">
        <f>+$AN97*S97</f>
        <v>0</v>
      </c>
      <c r="AU97" s="102">
        <f>+$AN97*T97</f>
        <v>0</v>
      </c>
      <c r="AV97" s="102">
        <f>+$AN97*U97</f>
        <v>0</v>
      </c>
      <c r="AW97" s="102">
        <f>+$AN97*V97</f>
        <v>0</v>
      </c>
      <c r="AX97" s="102">
        <f>+$AN97*W97</f>
        <v>0</v>
      </c>
      <c r="AY97" s="102">
        <f>+$AN97*X97</f>
        <v>0</v>
      </c>
      <c r="AZ97" s="102">
        <f>+SUM(AO97:AW97)-AN97</f>
        <v>0</v>
      </c>
    </row>
    <row r="98" spans="1:52" x14ac:dyDescent="0.2">
      <c r="A98" s="99" t="s">
        <v>366</v>
      </c>
      <c r="B98" s="10" t="s">
        <v>146</v>
      </c>
      <c r="C98" s="10" t="s">
        <v>460</v>
      </c>
      <c r="D98" s="10" t="s">
        <v>459</v>
      </c>
      <c r="E98" s="10">
        <v>2023</v>
      </c>
      <c r="F98" s="10">
        <v>3231</v>
      </c>
      <c r="G98" s="11">
        <v>46714</v>
      </c>
      <c r="H98" s="12" t="s">
        <v>133</v>
      </c>
      <c r="I98" s="9" t="s">
        <v>108</v>
      </c>
      <c r="J98" s="9" t="s">
        <v>244</v>
      </c>
      <c r="K98" s="9" t="s">
        <v>243</v>
      </c>
      <c r="L98" s="9"/>
      <c r="M98" s="49" t="s">
        <v>474</v>
      </c>
      <c r="N98" s="8">
        <v>7.494224588395295E-3</v>
      </c>
      <c r="O98" s="8">
        <v>0</v>
      </c>
      <c r="P98" s="8"/>
      <c r="Q98" s="8">
        <v>0.99250577541160478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/>
      <c r="X98" s="8"/>
      <c r="Y98" s="100">
        <f>SUM(N98:X98)</f>
        <v>1</v>
      </c>
      <c r="Z98" s="23">
        <v>886108.23</v>
      </c>
      <c r="AA98" s="101">
        <v>454254.92</v>
      </c>
      <c r="AB98" s="102">
        <f>+$AA98*N98</f>
        <v>3404.2883908635376</v>
      </c>
      <c r="AC98" s="102">
        <f>+$AA98*O98</f>
        <v>0</v>
      </c>
      <c r="AD98" s="102">
        <f>+$AA98*P98</f>
        <v>0</v>
      </c>
      <c r="AE98" s="102">
        <f>+$AA98*Q98</f>
        <v>450850.63160913647</v>
      </c>
      <c r="AF98" s="102">
        <f>+$AA98*R98</f>
        <v>0</v>
      </c>
      <c r="AG98" s="102">
        <f>+$AA98*S98</f>
        <v>0</v>
      </c>
      <c r="AH98" s="102">
        <f>+$AA98*T98</f>
        <v>0</v>
      </c>
      <c r="AI98" s="102">
        <f>+$AA98*U98</f>
        <v>0</v>
      </c>
      <c r="AJ98" s="102">
        <f>+$AA98*V98</f>
        <v>0</v>
      </c>
      <c r="AK98" s="102">
        <f>+$AA98*W98</f>
        <v>0</v>
      </c>
      <c r="AL98" s="102">
        <f>+$AA98*X98</f>
        <v>0</v>
      </c>
      <c r="AM98" s="102">
        <f>+SUM(AB98:AL98)-AA98</f>
        <v>0</v>
      </c>
      <c r="AN98" s="103">
        <f>+Z98-AA98</f>
        <v>431853.31</v>
      </c>
      <c r="AO98" s="102">
        <f>+$AN98*N98</f>
        <v>3236.4056943818955</v>
      </c>
      <c r="AP98" s="102">
        <f>+$AN98*O98</f>
        <v>0</v>
      </c>
      <c r="AQ98" s="102">
        <f>+$AN98*P98</f>
        <v>0</v>
      </c>
      <c r="AR98" s="102">
        <f>+$AN98*Q98</f>
        <v>428616.90430561814</v>
      </c>
      <c r="AS98" s="102">
        <f>+$AN98*R98</f>
        <v>0</v>
      </c>
      <c r="AT98" s="102">
        <f>+$AN98*S98</f>
        <v>0</v>
      </c>
      <c r="AU98" s="102">
        <f>+$AN98*T98</f>
        <v>0</v>
      </c>
      <c r="AV98" s="102">
        <f>+$AN98*U98</f>
        <v>0</v>
      </c>
      <c r="AW98" s="102">
        <f>+$AN98*V98</f>
        <v>0</v>
      </c>
      <c r="AX98" s="102">
        <f>+$AN98*W98</f>
        <v>0</v>
      </c>
      <c r="AY98" s="102">
        <f>+$AN98*X98</f>
        <v>0</v>
      </c>
      <c r="AZ98" s="102">
        <f>+SUM(AO98:AW98)-AN98</f>
        <v>0</v>
      </c>
    </row>
    <row r="99" spans="1:52" ht="25.5" x14ac:dyDescent="0.2">
      <c r="A99" s="99" t="s">
        <v>367</v>
      </c>
      <c r="B99" s="10" t="s">
        <v>145</v>
      </c>
      <c r="C99" s="10" t="s">
        <v>460</v>
      </c>
      <c r="D99" s="10" t="s">
        <v>461</v>
      </c>
      <c r="E99" s="10">
        <v>2023</v>
      </c>
      <c r="F99" s="10">
        <v>3247</v>
      </c>
      <c r="G99" s="11">
        <v>46714</v>
      </c>
      <c r="H99" s="12" t="s">
        <v>143</v>
      </c>
      <c r="I99" s="9" t="s">
        <v>128</v>
      </c>
      <c r="J99" s="9" t="s">
        <v>244</v>
      </c>
      <c r="K99" s="9" t="s">
        <v>243</v>
      </c>
      <c r="L99" s="9"/>
      <c r="M99" s="50" t="s">
        <v>478</v>
      </c>
      <c r="N99" s="107">
        <v>0.95620811602977807</v>
      </c>
      <c r="O99" s="8">
        <v>0</v>
      </c>
      <c r="P99" s="8"/>
      <c r="Q99" s="8">
        <v>4.3791883970221969E-2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/>
      <c r="X99" s="8"/>
      <c r="Y99" s="100">
        <f>SUM(N99:X99)</f>
        <v>1</v>
      </c>
      <c r="Z99" s="23">
        <v>14972.51</v>
      </c>
      <c r="AA99" s="101">
        <v>7675.51</v>
      </c>
      <c r="AB99" s="102">
        <f>+$AA99*N99</f>
        <v>7339.3849566677218</v>
      </c>
      <c r="AC99" s="102">
        <f>+$AA99*O99</f>
        <v>0</v>
      </c>
      <c r="AD99" s="102">
        <f>+$AA99*P99</f>
        <v>0</v>
      </c>
      <c r="AE99" s="102">
        <f>+$AA99*Q99</f>
        <v>336.12504333227844</v>
      </c>
      <c r="AF99" s="102">
        <f>+$AA99*R99</f>
        <v>0</v>
      </c>
      <c r="AG99" s="102">
        <f>+$AA99*S99</f>
        <v>0</v>
      </c>
      <c r="AH99" s="102">
        <f>+$AA99*T99</f>
        <v>0</v>
      </c>
      <c r="AI99" s="102">
        <f>+$AA99*U99</f>
        <v>0</v>
      </c>
      <c r="AJ99" s="102">
        <f>+$AA99*V99</f>
        <v>0</v>
      </c>
      <c r="AK99" s="102">
        <f>+$AA99*W99</f>
        <v>0</v>
      </c>
      <c r="AL99" s="102">
        <f>+$AA99*X99</f>
        <v>0</v>
      </c>
      <c r="AM99" s="102">
        <f>+SUM(AB99:AL99)-AA99</f>
        <v>0</v>
      </c>
      <c r="AN99" s="103">
        <f>+Z99-AA99</f>
        <v>7297</v>
      </c>
      <c r="AO99" s="102">
        <f>+$AN99*N99</f>
        <v>6977.4506226692902</v>
      </c>
      <c r="AP99" s="102">
        <f>+$AN99*O99</f>
        <v>0</v>
      </c>
      <c r="AQ99" s="102">
        <f>+$AN99*P99</f>
        <v>0</v>
      </c>
      <c r="AR99" s="102">
        <f>+$AN99*Q99</f>
        <v>319.54937733070972</v>
      </c>
      <c r="AS99" s="102">
        <f>+$AN99*R99</f>
        <v>0</v>
      </c>
      <c r="AT99" s="102">
        <f>+$AN99*S99</f>
        <v>0</v>
      </c>
      <c r="AU99" s="102">
        <f>+$AN99*T99</f>
        <v>0</v>
      </c>
      <c r="AV99" s="102">
        <f>+$AN99*U99</f>
        <v>0</v>
      </c>
      <c r="AW99" s="102">
        <f>+$AN99*V99</f>
        <v>0</v>
      </c>
      <c r="AX99" s="102">
        <f>+$AN99*W99</f>
        <v>0</v>
      </c>
      <c r="AY99" s="102">
        <f>+$AN99*X99</f>
        <v>0</v>
      </c>
      <c r="AZ99" s="102">
        <f>+SUM(AO99:AW99)-AN99</f>
        <v>0</v>
      </c>
    </row>
    <row r="100" spans="1:52" x14ac:dyDescent="0.2">
      <c r="A100" s="99" t="s">
        <v>368</v>
      </c>
      <c r="B100" s="10" t="s">
        <v>144</v>
      </c>
      <c r="C100" s="10" t="s">
        <v>447</v>
      </c>
      <c r="D100" s="10" t="s">
        <v>462</v>
      </c>
      <c r="E100" s="10">
        <v>2023</v>
      </c>
      <c r="F100" s="10">
        <v>3484</v>
      </c>
      <c r="G100" s="11">
        <v>46714</v>
      </c>
      <c r="H100" s="12" t="s">
        <v>143</v>
      </c>
      <c r="I100" s="9" t="s">
        <v>108</v>
      </c>
      <c r="J100" s="9" t="s">
        <v>244</v>
      </c>
      <c r="K100" s="9"/>
      <c r="L100" s="10" t="s">
        <v>242</v>
      </c>
      <c r="M100" s="50" t="s">
        <v>478</v>
      </c>
      <c r="N100" s="8">
        <v>0</v>
      </c>
      <c r="O100" s="8">
        <v>0</v>
      </c>
      <c r="P100" s="8"/>
      <c r="Q100" s="8">
        <v>0</v>
      </c>
      <c r="R100" s="8">
        <v>0</v>
      </c>
      <c r="S100" s="8">
        <v>1</v>
      </c>
      <c r="T100" s="8">
        <v>0</v>
      </c>
      <c r="U100" s="8">
        <v>0</v>
      </c>
      <c r="V100" s="8">
        <v>0</v>
      </c>
      <c r="W100" s="8"/>
      <c r="X100" s="8"/>
      <c r="Y100" s="100">
        <f>SUM(N100:X100)</f>
        <v>1</v>
      </c>
      <c r="Z100" s="23">
        <v>923217.2</v>
      </c>
      <c r="AA100" s="101">
        <v>473278.48</v>
      </c>
      <c r="AB100" s="102">
        <f>+$AA100*N100</f>
        <v>0</v>
      </c>
      <c r="AC100" s="102">
        <f>+$AA100*O100</f>
        <v>0</v>
      </c>
      <c r="AD100" s="102">
        <f>+$AA100*P100</f>
        <v>0</v>
      </c>
      <c r="AE100" s="102">
        <f>+$AA100*Q100</f>
        <v>0</v>
      </c>
      <c r="AF100" s="102">
        <f>+$AA100*R100</f>
        <v>0</v>
      </c>
      <c r="AG100" s="102">
        <f>+$AA100*S100</f>
        <v>473278.48</v>
      </c>
      <c r="AH100" s="102">
        <f>+$AA100*T100</f>
        <v>0</v>
      </c>
      <c r="AI100" s="102">
        <f>+$AA100*U100</f>
        <v>0</v>
      </c>
      <c r="AJ100" s="102">
        <f>+$AA100*V100</f>
        <v>0</v>
      </c>
      <c r="AK100" s="102">
        <f>+$AA100*W100</f>
        <v>0</v>
      </c>
      <c r="AL100" s="102">
        <f>+$AA100*X100</f>
        <v>0</v>
      </c>
      <c r="AM100" s="102">
        <f>+SUM(AB100:AL100)-AA100</f>
        <v>0</v>
      </c>
      <c r="AN100" s="103">
        <f>+Z100-AA100</f>
        <v>449938.72</v>
      </c>
      <c r="AO100" s="102">
        <f>+$AN100*N100</f>
        <v>0</v>
      </c>
      <c r="AP100" s="102">
        <f>+$AN100*O100</f>
        <v>0</v>
      </c>
      <c r="AQ100" s="102">
        <f>+$AN100*P100</f>
        <v>0</v>
      </c>
      <c r="AR100" s="102">
        <f>+$AN100*Q100</f>
        <v>0</v>
      </c>
      <c r="AS100" s="102">
        <f>+$AN100*R100</f>
        <v>0</v>
      </c>
      <c r="AT100" s="102">
        <f>+$AN100*S100</f>
        <v>449938.72</v>
      </c>
      <c r="AU100" s="102">
        <f>+$AN100*T100</f>
        <v>0</v>
      </c>
      <c r="AV100" s="102">
        <f>+$AN100*U100</f>
        <v>0</v>
      </c>
      <c r="AW100" s="102">
        <f>+$AN100*V100</f>
        <v>0</v>
      </c>
      <c r="AX100" s="102">
        <f>+$AN100*W100</f>
        <v>0</v>
      </c>
      <c r="AY100" s="102">
        <f>+$AN100*X100</f>
        <v>0</v>
      </c>
      <c r="AZ100" s="102">
        <f>+SUM(AO100:AW100)-AN100</f>
        <v>0</v>
      </c>
    </row>
    <row r="101" spans="1:52" x14ac:dyDescent="0.2">
      <c r="A101" s="99" t="s">
        <v>369</v>
      </c>
      <c r="B101" s="10" t="s">
        <v>142</v>
      </c>
      <c r="C101" s="10" t="s">
        <v>447</v>
      </c>
      <c r="D101" s="10" t="s">
        <v>463</v>
      </c>
      <c r="E101" s="10">
        <v>2023</v>
      </c>
      <c r="F101" s="10">
        <v>3485</v>
      </c>
      <c r="G101" s="11">
        <v>46714</v>
      </c>
      <c r="H101" s="12" t="s">
        <v>141</v>
      </c>
      <c r="I101" s="9" t="s">
        <v>108</v>
      </c>
      <c r="J101" s="9" t="s">
        <v>244</v>
      </c>
      <c r="K101" s="9"/>
      <c r="L101" s="10" t="s">
        <v>242</v>
      </c>
      <c r="M101" s="48" t="s">
        <v>480</v>
      </c>
      <c r="N101" s="8">
        <v>0</v>
      </c>
      <c r="O101" s="8">
        <v>0</v>
      </c>
      <c r="P101" s="8"/>
      <c r="Q101" s="8">
        <v>0</v>
      </c>
      <c r="R101" s="8">
        <v>0</v>
      </c>
      <c r="S101" s="8">
        <v>1</v>
      </c>
      <c r="T101" s="8">
        <v>0</v>
      </c>
      <c r="U101" s="8">
        <v>0</v>
      </c>
      <c r="V101" s="8">
        <v>0</v>
      </c>
      <c r="W101" s="8"/>
      <c r="X101" s="8"/>
      <c r="Y101" s="100">
        <f>SUM(N101:X101)</f>
        <v>1</v>
      </c>
      <c r="Z101" s="23">
        <v>262192.78000000003</v>
      </c>
      <c r="AA101" s="101">
        <v>134410.63</v>
      </c>
      <c r="AB101" s="102">
        <f>+$AA101*N101</f>
        <v>0</v>
      </c>
      <c r="AC101" s="102">
        <f>+$AA101*O101</f>
        <v>0</v>
      </c>
      <c r="AD101" s="102">
        <f>+$AA101*P101</f>
        <v>0</v>
      </c>
      <c r="AE101" s="102">
        <f>+$AA101*Q101</f>
        <v>0</v>
      </c>
      <c r="AF101" s="102">
        <f>+$AA101*R101</f>
        <v>0</v>
      </c>
      <c r="AG101" s="102">
        <f>+$AA101*S101</f>
        <v>134410.63</v>
      </c>
      <c r="AH101" s="102">
        <f>+$AA101*T101</f>
        <v>0</v>
      </c>
      <c r="AI101" s="102">
        <f>+$AA101*U101</f>
        <v>0</v>
      </c>
      <c r="AJ101" s="102">
        <f>+$AA101*V101</f>
        <v>0</v>
      </c>
      <c r="AK101" s="102">
        <f>+$AA101*W101</f>
        <v>0</v>
      </c>
      <c r="AL101" s="102">
        <f>+$AA101*X101</f>
        <v>0</v>
      </c>
      <c r="AM101" s="102">
        <f>+SUM(AB101:AL101)-AA101</f>
        <v>0</v>
      </c>
      <c r="AN101" s="103">
        <f>+Z101-AA101</f>
        <v>127782.15000000002</v>
      </c>
      <c r="AO101" s="102">
        <f>+$AN101*N101</f>
        <v>0</v>
      </c>
      <c r="AP101" s="102">
        <f>+$AN101*O101</f>
        <v>0</v>
      </c>
      <c r="AQ101" s="102">
        <f>+$AN101*P101</f>
        <v>0</v>
      </c>
      <c r="AR101" s="102">
        <f>+$AN101*Q101</f>
        <v>0</v>
      </c>
      <c r="AS101" s="102">
        <f>+$AN101*R101</f>
        <v>0</v>
      </c>
      <c r="AT101" s="102">
        <f>+$AN101*S101</f>
        <v>127782.15000000002</v>
      </c>
      <c r="AU101" s="102">
        <f>+$AN101*T101</f>
        <v>0</v>
      </c>
      <c r="AV101" s="102">
        <f>+$AN101*U101</f>
        <v>0</v>
      </c>
      <c r="AW101" s="102">
        <f>+$AN101*V101</f>
        <v>0</v>
      </c>
      <c r="AX101" s="102">
        <f>+$AN101*W101</f>
        <v>0</v>
      </c>
      <c r="AY101" s="102">
        <f>+$AN101*X101</f>
        <v>0</v>
      </c>
      <c r="AZ101" s="102">
        <f>+SUM(AO101:AW101)-AN101</f>
        <v>0</v>
      </c>
    </row>
    <row r="102" spans="1:52" x14ac:dyDescent="0.2">
      <c r="A102" s="99" t="s">
        <v>370</v>
      </c>
      <c r="B102" s="10" t="s">
        <v>140</v>
      </c>
      <c r="C102" s="10"/>
      <c r="D102" s="10"/>
      <c r="E102" s="10">
        <v>2023</v>
      </c>
      <c r="F102" s="10">
        <v>3680</v>
      </c>
      <c r="G102" s="11">
        <v>46842</v>
      </c>
      <c r="H102" s="12" t="s">
        <v>133</v>
      </c>
      <c r="I102" s="9" t="s">
        <v>108</v>
      </c>
      <c r="J102" s="9" t="s">
        <v>244</v>
      </c>
      <c r="K102" s="9" t="s">
        <v>243</v>
      </c>
      <c r="L102" s="9"/>
      <c r="M102" s="50" t="s">
        <v>478</v>
      </c>
      <c r="N102" s="8">
        <v>0</v>
      </c>
      <c r="O102" s="8">
        <v>0</v>
      </c>
      <c r="P102" s="8"/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1</v>
      </c>
      <c r="W102" s="8"/>
      <c r="X102" s="8"/>
      <c r="Y102" s="100">
        <f>SUM(N102:X102)</f>
        <v>1</v>
      </c>
      <c r="Z102" s="23">
        <v>73169.899999999994</v>
      </c>
      <c r="AA102" s="101">
        <v>31794.06</v>
      </c>
      <c r="AB102" s="102">
        <f>+$AA102*N102</f>
        <v>0</v>
      </c>
      <c r="AC102" s="102">
        <f>+$AA102*O102</f>
        <v>0</v>
      </c>
      <c r="AD102" s="102">
        <f>+$AA102*P102</f>
        <v>0</v>
      </c>
      <c r="AE102" s="102">
        <f>+$AA102*Q102</f>
        <v>0</v>
      </c>
      <c r="AF102" s="102">
        <f>+$AA102*R102</f>
        <v>0</v>
      </c>
      <c r="AG102" s="102">
        <f>+$AA102*S102</f>
        <v>0</v>
      </c>
      <c r="AH102" s="102">
        <f>+$AA102*T102</f>
        <v>0</v>
      </c>
      <c r="AI102" s="102">
        <f>+$AA102*U102</f>
        <v>0</v>
      </c>
      <c r="AJ102" s="102">
        <f>+$AA102*V102</f>
        <v>31794.06</v>
      </c>
      <c r="AK102" s="102">
        <f>+$AA102*W102</f>
        <v>0</v>
      </c>
      <c r="AL102" s="102">
        <f>+$AA102*X102</f>
        <v>0</v>
      </c>
      <c r="AM102" s="102">
        <f>+SUM(AB102:AL102)-AA102</f>
        <v>0</v>
      </c>
      <c r="AN102" s="103">
        <f>+Z102-AA102</f>
        <v>41375.839999999997</v>
      </c>
      <c r="AO102" s="102">
        <f>+$AN102*N102</f>
        <v>0</v>
      </c>
      <c r="AP102" s="102">
        <f>+$AN102*O102</f>
        <v>0</v>
      </c>
      <c r="AQ102" s="102">
        <f>+$AN102*P102</f>
        <v>0</v>
      </c>
      <c r="AR102" s="102">
        <f>+$AN102*Q102</f>
        <v>0</v>
      </c>
      <c r="AS102" s="102">
        <f>+$AN102*R102</f>
        <v>0</v>
      </c>
      <c r="AT102" s="102">
        <f>+$AN102*S102</f>
        <v>0</v>
      </c>
      <c r="AU102" s="102">
        <f>+$AN102*T102</f>
        <v>0</v>
      </c>
      <c r="AV102" s="102">
        <f>+$AN102*U102</f>
        <v>0</v>
      </c>
      <c r="AW102" s="102">
        <f>+$AN102*V102</f>
        <v>41375.839999999997</v>
      </c>
      <c r="AX102" s="102">
        <f>+$AN102*W102</f>
        <v>0</v>
      </c>
      <c r="AY102" s="102">
        <f>+$AN102*X102</f>
        <v>0</v>
      </c>
      <c r="AZ102" s="102">
        <f>+SUM(AO102:AW102)-AN102</f>
        <v>0</v>
      </c>
    </row>
    <row r="103" spans="1:52" x14ac:dyDescent="0.2">
      <c r="A103" s="99" t="s">
        <v>371</v>
      </c>
      <c r="B103" s="10" t="s">
        <v>139</v>
      </c>
      <c r="C103" s="10"/>
      <c r="D103" s="10"/>
      <c r="E103" s="10">
        <v>2023</v>
      </c>
      <c r="F103" s="10">
        <v>3681</v>
      </c>
      <c r="G103" s="11">
        <v>46842</v>
      </c>
      <c r="H103" s="12" t="s">
        <v>133</v>
      </c>
      <c r="I103" s="9" t="s">
        <v>108</v>
      </c>
      <c r="J103" s="9" t="s">
        <v>244</v>
      </c>
      <c r="K103" s="9" t="s">
        <v>243</v>
      </c>
      <c r="L103" s="9"/>
      <c r="M103" s="50" t="s">
        <v>478</v>
      </c>
      <c r="N103" s="8">
        <v>0</v>
      </c>
      <c r="O103" s="8">
        <v>0</v>
      </c>
      <c r="P103" s="8"/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1</v>
      </c>
      <c r="W103" s="8"/>
      <c r="X103" s="8"/>
      <c r="Y103" s="100">
        <f>SUM(N103:X103)</f>
        <v>1</v>
      </c>
      <c r="Z103" s="23">
        <v>22038.43</v>
      </c>
      <c r="AA103" s="101">
        <v>9576.2199999999993</v>
      </c>
      <c r="AB103" s="102">
        <f>+$AA103*N103</f>
        <v>0</v>
      </c>
      <c r="AC103" s="102">
        <f>+$AA103*O103</f>
        <v>0</v>
      </c>
      <c r="AD103" s="102">
        <f>+$AA103*P103</f>
        <v>0</v>
      </c>
      <c r="AE103" s="102">
        <f>+$AA103*Q103</f>
        <v>0</v>
      </c>
      <c r="AF103" s="102">
        <f>+$AA103*R103</f>
        <v>0</v>
      </c>
      <c r="AG103" s="102">
        <f>+$AA103*S103</f>
        <v>0</v>
      </c>
      <c r="AH103" s="102">
        <f>+$AA103*T103</f>
        <v>0</v>
      </c>
      <c r="AI103" s="102">
        <f>+$AA103*U103</f>
        <v>0</v>
      </c>
      <c r="AJ103" s="102">
        <f>+$AA103*V103</f>
        <v>9576.2199999999993</v>
      </c>
      <c r="AK103" s="102">
        <f>+$AA103*W103</f>
        <v>0</v>
      </c>
      <c r="AL103" s="102">
        <f>+$AA103*X103</f>
        <v>0</v>
      </c>
      <c r="AM103" s="102">
        <f>+SUM(AB103:AL103)-AA103</f>
        <v>0</v>
      </c>
      <c r="AN103" s="103">
        <f>+Z103-AA103</f>
        <v>12462.210000000001</v>
      </c>
      <c r="AO103" s="102">
        <f>+$AN103*N103</f>
        <v>0</v>
      </c>
      <c r="AP103" s="102">
        <f>+$AN103*O103</f>
        <v>0</v>
      </c>
      <c r="AQ103" s="102">
        <f>+$AN103*P103</f>
        <v>0</v>
      </c>
      <c r="AR103" s="102">
        <f>+$AN103*Q103</f>
        <v>0</v>
      </c>
      <c r="AS103" s="102">
        <f>+$AN103*R103</f>
        <v>0</v>
      </c>
      <c r="AT103" s="102">
        <f>+$AN103*S103</f>
        <v>0</v>
      </c>
      <c r="AU103" s="102">
        <f>+$AN103*T103</f>
        <v>0</v>
      </c>
      <c r="AV103" s="102">
        <f>+$AN103*U103</f>
        <v>0</v>
      </c>
      <c r="AW103" s="102">
        <f>+$AN103*V103</f>
        <v>12462.210000000001</v>
      </c>
      <c r="AX103" s="102">
        <f>+$AN103*W103</f>
        <v>0</v>
      </c>
      <c r="AY103" s="102">
        <f>+$AN103*X103</f>
        <v>0</v>
      </c>
      <c r="AZ103" s="102">
        <f>+SUM(AO103:AW103)-AN103</f>
        <v>0</v>
      </c>
    </row>
    <row r="104" spans="1:52" x14ac:dyDescent="0.2">
      <c r="A104" s="99" t="s">
        <v>372</v>
      </c>
      <c r="B104" s="10" t="s">
        <v>138</v>
      </c>
      <c r="C104" s="10"/>
      <c r="D104" s="10"/>
      <c r="E104" s="10">
        <v>2023</v>
      </c>
      <c r="F104" s="10">
        <v>3682</v>
      </c>
      <c r="G104" s="11">
        <v>46842</v>
      </c>
      <c r="H104" s="12" t="s">
        <v>133</v>
      </c>
      <c r="I104" s="9" t="s">
        <v>108</v>
      </c>
      <c r="J104" s="9" t="s">
        <v>244</v>
      </c>
      <c r="K104" s="9" t="s">
        <v>243</v>
      </c>
      <c r="L104" s="9"/>
      <c r="M104" s="50" t="s">
        <v>478</v>
      </c>
      <c r="N104" s="8">
        <v>0</v>
      </c>
      <c r="O104" s="8">
        <v>0</v>
      </c>
      <c r="P104" s="8"/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1</v>
      </c>
      <c r="W104" s="8"/>
      <c r="X104" s="8"/>
      <c r="Y104" s="100">
        <f>SUM(N104:X104)</f>
        <v>1</v>
      </c>
      <c r="Z104" s="23">
        <v>148894.75</v>
      </c>
      <c r="AA104" s="101">
        <v>64698.31</v>
      </c>
      <c r="AB104" s="102">
        <f>+$AA104*N104</f>
        <v>0</v>
      </c>
      <c r="AC104" s="102">
        <f>+$AA104*O104</f>
        <v>0</v>
      </c>
      <c r="AD104" s="102">
        <f>+$AA104*P104</f>
        <v>0</v>
      </c>
      <c r="AE104" s="102">
        <f>+$AA104*Q104</f>
        <v>0</v>
      </c>
      <c r="AF104" s="102">
        <f>+$AA104*R104</f>
        <v>0</v>
      </c>
      <c r="AG104" s="102">
        <f>+$AA104*S104</f>
        <v>0</v>
      </c>
      <c r="AH104" s="102">
        <f>+$AA104*T104</f>
        <v>0</v>
      </c>
      <c r="AI104" s="102">
        <f>+$AA104*U104</f>
        <v>0</v>
      </c>
      <c r="AJ104" s="102">
        <f>+$AA104*V104</f>
        <v>64698.31</v>
      </c>
      <c r="AK104" s="102">
        <f>+$AA104*W104</f>
        <v>0</v>
      </c>
      <c r="AL104" s="102">
        <f>+$AA104*X104</f>
        <v>0</v>
      </c>
      <c r="AM104" s="102">
        <f>+SUM(AB104:AL104)-AA104</f>
        <v>0</v>
      </c>
      <c r="AN104" s="103">
        <f>+Z104-AA104</f>
        <v>84196.44</v>
      </c>
      <c r="AO104" s="102">
        <f>+$AN104*N104</f>
        <v>0</v>
      </c>
      <c r="AP104" s="102">
        <f>+$AN104*O104</f>
        <v>0</v>
      </c>
      <c r="AQ104" s="102">
        <f>+$AN104*P104</f>
        <v>0</v>
      </c>
      <c r="AR104" s="102">
        <f>+$AN104*Q104</f>
        <v>0</v>
      </c>
      <c r="AS104" s="102">
        <f>+$AN104*R104</f>
        <v>0</v>
      </c>
      <c r="AT104" s="102">
        <f>+$AN104*S104</f>
        <v>0</v>
      </c>
      <c r="AU104" s="102">
        <f>+$AN104*T104</f>
        <v>0</v>
      </c>
      <c r="AV104" s="102">
        <f>+$AN104*U104</f>
        <v>0</v>
      </c>
      <c r="AW104" s="102">
        <f>+$AN104*V104</f>
        <v>84196.44</v>
      </c>
      <c r="AX104" s="102">
        <f>+$AN104*W104</f>
        <v>0</v>
      </c>
      <c r="AY104" s="102">
        <f>+$AN104*X104</f>
        <v>0</v>
      </c>
      <c r="AZ104" s="102">
        <f>+SUM(AO104:AW104)-AN104</f>
        <v>0</v>
      </c>
    </row>
    <row r="105" spans="1:52" x14ac:dyDescent="0.2">
      <c r="A105" s="99" t="s">
        <v>373</v>
      </c>
      <c r="B105" s="10" t="s">
        <v>137</v>
      </c>
      <c r="C105" s="10"/>
      <c r="D105" s="10"/>
      <c r="E105" s="10">
        <v>2023</v>
      </c>
      <c r="F105" s="10">
        <v>3684</v>
      </c>
      <c r="G105" s="11">
        <v>46842</v>
      </c>
      <c r="H105" s="12" t="s">
        <v>133</v>
      </c>
      <c r="I105" s="9" t="s">
        <v>108</v>
      </c>
      <c r="J105" s="9" t="s">
        <v>244</v>
      </c>
      <c r="K105" s="9" t="s">
        <v>243</v>
      </c>
      <c r="L105" s="9"/>
      <c r="M105" s="50" t="s">
        <v>478</v>
      </c>
      <c r="N105" s="8">
        <v>0</v>
      </c>
      <c r="O105" s="8">
        <v>0</v>
      </c>
      <c r="P105" s="8"/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1</v>
      </c>
      <c r="W105" s="8"/>
      <c r="X105" s="8"/>
      <c r="Y105" s="100">
        <f>SUM(N105:X105)</f>
        <v>1</v>
      </c>
      <c r="Z105" s="23">
        <v>168982.66</v>
      </c>
      <c r="AA105" s="101">
        <v>73426.990000000005</v>
      </c>
      <c r="AB105" s="102">
        <f>+$AA105*N105</f>
        <v>0</v>
      </c>
      <c r="AC105" s="102">
        <f>+$AA105*O105</f>
        <v>0</v>
      </c>
      <c r="AD105" s="102">
        <f>+$AA105*P105</f>
        <v>0</v>
      </c>
      <c r="AE105" s="102">
        <f>+$AA105*Q105</f>
        <v>0</v>
      </c>
      <c r="AF105" s="102">
        <f>+$AA105*R105</f>
        <v>0</v>
      </c>
      <c r="AG105" s="102">
        <f>+$AA105*S105</f>
        <v>0</v>
      </c>
      <c r="AH105" s="102">
        <f>+$AA105*T105</f>
        <v>0</v>
      </c>
      <c r="AI105" s="102">
        <f>+$AA105*U105</f>
        <v>0</v>
      </c>
      <c r="AJ105" s="102">
        <f>+$AA105*V105</f>
        <v>73426.990000000005</v>
      </c>
      <c r="AK105" s="102">
        <f>+$AA105*W105</f>
        <v>0</v>
      </c>
      <c r="AL105" s="102">
        <f>+$AA105*X105</f>
        <v>0</v>
      </c>
      <c r="AM105" s="102">
        <f>+SUM(AB105:AL105)-AA105</f>
        <v>0</v>
      </c>
      <c r="AN105" s="103">
        <f>+Z105-AA105</f>
        <v>95555.67</v>
      </c>
      <c r="AO105" s="102">
        <f>+$AN105*N105</f>
        <v>0</v>
      </c>
      <c r="AP105" s="102">
        <f>+$AN105*O105</f>
        <v>0</v>
      </c>
      <c r="AQ105" s="102">
        <f>+$AN105*P105</f>
        <v>0</v>
      </c>
      <c r="AR105" s="102">
        <f>+$AN105*Q105</f>
        <v>0</v>
      </c>
      <c r="AS105" s="102">
        <f>+$AN105*R105</f>
        <v>0</v>
      </c>
      <c r="AT105" s="102">
        <f>+$AN105*S105</f>
        <v>0</v>
      </c>
      <c r="AU105" s="102">
        <f>+$AN105*T105</f>
        <v>0</v>
      </c>
      <c r="AV105" s="102">
        <f>+$AN105*U105</f>
        <v>0</v>
      </c>
      <c r="AW105" s="102">
        <f>+$AN105*V105</f>
        <v>95555.67</v>
      </c>
      <c r="AX105" s="102">
        <f>+$AN105*W105</f>
        <v>0</v>
      </c>
      <c r="AY105" s="102">
        <f>+$AN105*X105</f>
        <v>0</v>
      </c>
      <c r="AZ105" s="102">
        <f>+SUM(AO105:AW105)-AN105</f>
        <v>0</v>
      </c>
    </row>
    <row r="106" spans="1:52" x14ac:dyDescent="0.2">
      <c r="A106" s="99" t="s">
        <v>374</v>
      </c>
      <c r="B106" s="10" t="s">
        <v>136</v>
      </c>
      <c r="C106" s="10"/>
      <c r="D106" s="10"/>
      <c r="E106" s="10">
        <v>2023</v>
      </c>
      <c r="F106" s="10">
        <v>4026</v>
      </c>
      <c r="G106" s="11">
        <v>46752</v>
      </c>
      <c r="H106" s="12" t="s">
        <v>135</v>
      </c>
      <c r="I106" s="9" t="s">
        <v>108</v>
      </c>
      <c r="J106" s="9" t="s">
        <v>244</v>
      </c>
      <c r="K106" s="9" t="s">
        <v>243</v>
      </c>
      <c r="L106" s="9"/>
      <c r="M106" s="50" t="s">
        <v>478</v>
      </c>
      <c r="N106" s="8">
        <v>0</v>
      </c>
      <c r="O106" s="8">
        <v>0</v>
      </c>
      <c r="P106" s="8"/>
      <c r="Q106" s="8">
        <v>1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/>
      <c r="X106" s="8"/>
      <c r="Y106" s="100">
        <f>SUM(N106:X106)</f>
        <v>1</v>
      </c>
      <c r="Z106" s="23">
        <v>13816.2</v>
      </c>
      <c r="AA106" s="101">
        <v>6723.88</v>
      </c>
      <c r="AB106" s="102">
        <f>+$AA106*N106</f>
        <v>0</v>
      </c>
      <c r="AC106" s="102">
        <f>+$AA106*O106</f>
        <v>0</v>
      </c>
      <c r="AD106" s="102">
        <f>+$AA106*P106</f>
        <v>0</v>
      </c>
      <c r="AE106" s="102">
        <f>+$AA106*Q106</f>
        <v>6723.88</v>
      </c>
      <c r="AF106" s="102">
        <f>+$AA106*R106</f>
        <v>0</v>
      </c>
      <c r="AG106" s="102">
        <f>+$AA106*S106</f>
        <v>0</v>
      </c>
      <c r="AH106" s="102">
        <f>+$AA106*T106</f>
        <v>0</v>
      </c>
      <c r="AI106" s="102">
        <f>+$AA106*U106</f>
        <v>0</v>
      </c>
      <c r="AJ106" s="102">
        <f>+$AA106*V106</f>
        <v>0</v>
      </c>
      <c r="AK106" s="102">
        <f>+$AA106*W106</f>
        <v>0</v>
      </c>
      <c r="AL106" s="102">
        <f>+$AA106*X106</f>
        <v>0</v>
      </c>
      <c r="AM106" s="102">
        <f>+SUM(AB106:AL106)-AA106</f>
        <v>0</v>
      </c>
      <c r="AN106" s="103">
        <f>+Z106-AA106</f>
        <v>7092.3200000000006</v>
      </c>
      <c r="AO106" s="102">
        <f>+$AN106*N106</f>
        <v>0</v>
      </c>
      <c r="AP106" s="102">
        <f>+$AN106*O106</f>
        <v>0</v>
      </c>
      <c r="AQ106" s="102">
        <f>+$AN106*P106</f>
        <v>0</v>
      </c>
      <c r="AR106" s="102">
        <f>+$AN106*Q106</f>
        <v>7092.3200000000006</v>
      </c>
      <c r="AS106" s="102">
        <f>+$AN106*R106</f>
        <v>0</v>
      </c>
      <c r="AT106" s="102">
        <f>+$AN106*S106</f>
        <v>0</v>
      </c>
      <c r="AU106" s="102">
        <f>+$AN106*T106</f>
        <v>0</v>
      </c>
      <c r="AV106" s="102">
        <f>+$AN106*U106</f>
        <v>0</v>
      </c>
      <c r="AW106" s="102">
        <f>+$AN106*V106</f>
        <v>0</v>
      </c>
      <c r="AX106" s="102">
        <f>+$AN106*W106</f>
        <v>0</v>
      </c>
      <c r="AY106" s="102">
        <f>+$AN106*X106</f>
        <v>0</v>
      </c>
      <c r="AZ106" s="102">
        <f>+SUM(AO106:AW106)-AN106</f>
        <v>0</v>
      </c>
    </row>
    <row r="107" spans="1:52" x14ac:dyDescent="0.2">
      <c r="A107" s="99" t="s">
        <v>375</v>
      </c>
      <c r="B107" s="10" t="s">
        <v>134</v>
      </c>
      <c r="C107" s="10" t="s">
        <v>464</v>
      </c>
      <c r="D107" s="10" t="s">
        <v>465</v>
      </c>
      <c r="E107" s="10">
        <v>2023</v>
      </c>
      <c r="F107" s="10">
        <v>4085</v>
      </c>
      <c r="G107" s="11">
        <v>46714</v>
      </c>
      <c r="H107" s="12" t="s">
        <v>133</v>
      </c>
      <c r="I107" s="9" t="s">
        <v>108</v>
      </c>
      <c r="J107" s="9" t="s">
        <v>244</v>
      </c>
      <c r="K107" s="9" t="s">
        <v>243</v>
      </c>
      <c r="L107" s="9"/>
      <c r="M107" s="50" t="s">
        <v>478</v>
      </c>
      <c r="N107" s="8">
        <v>2.5461124050315503E-2</v>
      </c>
      <c r="O107" s="8">
        <v>0</v>
      </c>
      <c r="P107" s="8"/>
      <c r="Q107" s="8">
        <v>0.97453887594968447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/>
      <c r="X107" s="8"/>
      <c r="Y107" s="100">
        <f>SUM(N107:X107)</f>
        <v>1</v>
      </c>
      <c r="Z107" s="23">
        <v>157042.62</v>
      </c>
      <c r="AA107" s="101">
        <v>80506.399999999994</v>
      </c>
      <c r="AB107" s="102">
        <f>+$AA107*N107</f>
        <v>2049.7834372443199</v>
      </c>
      <c r="AC107" s="102">
        <f>+$AA107*O107</f>
        <v>0</v>
      </c>
      <c r="AD107" s="102">
        <f>+$AA107*P107</f>
        <v>0</v>
      </c>
      <c r="AE107" s="102">
        <f>+$AA107*Q107</f>
        <v>78456.616562755677</v>
      </c>
      <c r="AF107" s="102">
        <f>+$AA107*R107</f>
        <v>0</v>
      </c>
      <c r="AG107" s="102">
        <f>+$AA107*S107</f>
        <v>0</v>
      </c>
      <c r="AH107" s="102">
        <f>+$AA107*T107</f>
        <v>0</v>
      </c>
      <c r="AI107" s="102">
        <f>+$AA107*U107</f>
        <v>0</v>
      </c>
      <c r="AJ107" s="102">
        <f>+$AA107*V107</f>
        <v>0</v>
      </c>
      <c r="AK107" s="102">
        <f>+$AA107*W107</f>
        <v>0</v>
      </c>
      <c r="AL107" s="102">
        <f>+$AA107*X107</f>
        <v>0</v>
      </c>
      <c r="AM107" s="102">
        <f>+SUM(AB107:AL107)-AA107</f>
        <v>0</v>
      </c>
      <c r="AN107" s="103">
        <f>+Z107-AA107</f>
        <v>76536.22</v>
      </c>
      <c r="AO107" s="102">
        <f>+$AN107*N107</f>
        <v>1948.6981917622384</v>
      </c>
      <c r="AP107" s="102">
        <f>+$AN107*O107</f>
        <v>0</v>
      </c>
      <c r="AQ107" s="102">
        <f>+$AN107*P107</f>
        <v>0</v>
      </c>
      <c r="AR107" s="102">
        <f>+$AN107*Q107</f>
        <v>74587.521808237754</v>
      </c>
      <c r="AS107" s="102">
        <f>+$AN107*R107</f>
        <v>0</v>
      </c>
      <c r="AT107" s="102">
        <f>+$AN107*S107</f>
        <v>0</v>
      </c>
      <c r="AU107" s="102">
        <f>+$AN107*T107</f>
        <v>0</v>
      </c>
      <c r="AV107" s="102">
        <f>+$AN107*U107</f>
        <v>0</v>
      </c>
      <c r="AW107" s="102">
        <f>+$AN107*V107</f>
        <v>0</v>
      </c>
      <c r="AX107" s="102">
        <f>+$AN107*W107</f>
        <v>0</v>
      </c>
      <c r="AY107" s="102">
        <f>+$AN107*X107</f>
        <v>0</v>
      </c>
      <c r="AZ107" s="102">
        <f>+SUM(AO107:AW107)-AN107</f>
        <v>0</v>
      </c>
    </row>
    <row r="108" spans="1:52" ht="25.5" x14ac:dyDescent="0.2">
      <c r="A108" s="99" t="s">
        <v>376</v>
      </c>
      <c r="B108" s="10" t="s">
        <v>132</v>
      </c>
      <c r="C108" s="10" t="s">
        <v>471</v>
      </c>
      <c r="D108" s="10" t="s">
        <v>470</v>
      </c>
      <c r="E108" s="10">
        <v>2023</v>
      </c>
      <c r="F108" s="10">
        <v>4878</v>
      </c>
      <c r="G108" s="11">
        <v>46271</v>
      </c>
      <c r="H108" s="12" t="s">
        <v>131</v>
      </c>
      <c r="I108" s="9" t="s">
        <v>108</v>
      </c>
      <c r="J108" s="9" t="s">
        <v>244</v>
      </c>
      <c r="K108" s="9" t="s">
        <v>243</v>
      </c>
      <c r="L108" s="10" t="s">
        <v>241</v>
      </c>
      <c r="M108" s="24" t="s">
        <v>479</v>
      </c>
      <c r="N108" s="8">
        <v>1</v>
      </c>
      <c r="O108" s="8">
        <v>0</v>
      </c>
      <c r="P108" s="8"/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/>
      <c r="X108" s="8"/>
      <c r="Y108" s="100">
        <f>SUM(N108:X108)</f>
        <v>1</v>
      </c>
      <c r="Z108" s="23">
        <v>406.57</v>
      </c>
      <c r="AA108" s="101">
        <v>406.57</v>
      </c>
      <c r="AB108" s="102">
        <f>+$AA108*N108</f>
        <v>406.57</v>
      </c>
      <c r="AC108" s="102">
        <f>+$AA108*O108</f>
        <v>0</v>
      </c>
      <c r="AD108" s="102">
        <f>+$AA108*P108</f>
        <v>0</v>
      </c>
      <c r="AE108" s="102">
        <f>+$AA108*Q108</f>
        <v>0</v>
      </c>
      <c r="AF108" s="102">
        <f>+$AA108*R108</f>
        <v>0</v>
      </c>
      <c r="AG108" s="102">
        <f>+$AA108*S108</f>
        <v>0</v>
      </c>
      <c r="AH108" s="102">
        <f>+$AA108*T108</f>
        <v>0</v>
      </c>
      <c r="AI108" s="102">
        <f>+$AA108*U108</f>
        <v>0</v>
      </c>
      <c r="AJ108" s="102">
        <f>+$AA108*V108</f>
        <v>0</v>
      </c>
      <c r="AK108" s="102">
        <f>+$AA108*W108</f>
        <v>0</v>
      </c>
      <c r="AL108" s="102">
        <f>+$AA108*X108</f>
        <v>0</v>
      </c>
      <c r="AM108" s="102">
        <f>+SUM(AB108:AL108)-AA108</f>
        <v>0</v>
      </c>
      <c r="AN108" s="103">
        <f>+Z108-AA108</f>
        <v>0</v>
      </c>
      <c r="AO108" s="102">
        <f>+$AN108*N108</f>
        <v>0</v>
      </c>
      <c r="AP108" s="102">
        <f>+$AN108*O108</f>
        <v>0</v>
      </c>
      <c r="AQ108" s="102">
        <f>+$AN108*P108</f>
        <v>0</v>
      </c>
      <c r="AR108" s="102">
        <f>+$AN108*Q108</f>
        <v>0</v>
      </c>
      <c r="AS108" s="102">
        <f>+$AN108*R108</f>
        <v>0</v>
      </c>
      <c r="AT108" s="102">
        <f>+$AN108*S108</f>
        <v>0</v>
      </c>
      <c r="AU108" s="102">
        <f>+$AN108*T108</f>
        <v>0</v>
      </c>
      <c r="AV108" s="102">
        <f>+$AN108*U108</f>
        <v>0</v>
      </c>
      <c r="AW108" s="102">
        <f>+$AN108*V108</f>
        <v>0</v>
      </c>
      <c r="AX108" s="102">
        <f>+$AN108*W108</f>
        <v>0</v>
      </c>
      <c r="AY108" s="102">
        <f>+$AN108*X108</f>
        <v>0</v>
      </c>
      <c r="AZ108" s="102">
        <f>+SUM(AO108:AW108)-AN108</f>
        <v>0</v>
      </c>
    </row>
    <row r="109" spans="1:52" x14ac:dyDescent="0.2">
      <c r="A109" s="99" t="s">
        <v>377</v>
      </c>
      <c r="B109" s="10" t="s">
        <v>130</v>
      </c>
      <c r="C109" s="10" t="s">
        <v>467</v>
      </c>
      <c r="D109" s="10" t="s">
        <v>466</v>
      </c>
      <c r="E109" s="10">
        <v>2023</v>
      </c>
      <c r="F109" s="10">
        <v>820</v>
      </c>
      <c r="G109" s="11">
        <v>46332</v>
      </c>
      <c r="H109" s="12" t="s">
        <v>129</v>
      </c>
      <c r="I109" s="9" t="s">
        <v>128</v>
      </c>
      <c r="J109" s="9" t="s">
        <v>244</v>
      </c>
      <c r="K109" s="9" t="s">
        <v>243</v>
      </c>
      <c r="L109" s="9"/>
      <c r="M109" s="50" t="s">
        <v>478</v>
      </c>
      <c r="N109" s="8">
        <v>0</v>
      </c>
      <c r="O109" s="8">
        <v>0</v>
      </c>
      <c r="P109" s="8"/>
      <c r="Q109" s="8">
        <v>1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/>
      <c r="X109" s="8"/>
      <c r="Y109" s="100">
        <f>SUM(N109:X109)</f>
        <v>1</v>
      </c>
      <c r="Z109" s="23">
        <v>9915.81</v>
      </c>
      <c r="AA109" s="101">
        <v>9915.81</v>
      </c>
      <c r="AB109" s="102">
        <f>+$AA109*N109</f>
        <v>0</v>
      </c>
      <c r="AC109" s="102">
        <f>+$AA109*O109</f>
        <v>0</v>
      </c>
      <c r="AD109" s="102">
        <f>+$AA109*P109</f>
        <v>0</v>
      </c>
      <c r="AE109" s="102">
        <f>+$AA109*Q109</f>
        <v>9915.81</v>
      </c>
      <c r="AF109" s="102">
        <f>+$AA109*R109</f>
        <v>0</v>
      </c>
      <c r="AG109" s="102">
        <f>+$AA109*S109</f>
        <v>0</v>
      </c>
      <c r="AH109" s="102">
        <f>+$AA109*T109</f>
        <v>0</v>
      </c>
      <c r="AI109" s="102">
        <f>+$AA109*U109</f>
        <v>0</v>
      </c>
      <c r="AJ109" s="102">
        <f>+$AA109*V109</f>
        <v>0</v>
      </c>
      <c r="AK109" s="102">
        <f>+$AA109*W109</f>
        <v>0</v>
      </c>
      <c r="AL109" s="102">
        <f>+$AA109*X109</f>
        <v>0</v>
      </c>
      <c r="AM109" s="102">
        <f>+SUM(AB109:AL109)-AA109</f>
        <v>0</v>
      </c>
      <c r="AN109" s="103">
        <f>+Z109-AA109</f>
        <v>0</v>
      </c>
      <c r="AO109" s="102">
        <f>+$AN109*N109</f>
        <v>0</v>
      </c>
      <c r="AP109" s="102">
        <f>+$AN109*O109</f>
        <v>0</v>
      </c>
      <c r="AQ109" s="102">
        <f>+$AN109*P109</f>
        <v>0</v>
      </c>
      <c r="AR109" s="102">
        <f>+$AN109*Q109</f>
        <v>0</v>
      </c>
      <c r="AS109" s="102">
        <f>+$AN109*R109</f>
        <v>0</v>
      </c>
      <c r="AT109" s="102">
        <f>+$AN109*S109</f>
        <v>0</v>
      </c>
      <c r="AU109" s="102">
        <f>+$AN109*T109</f>
        <v>0</v>
      </c>
      <c r="AV109" s="102">
        <f>+$AN109*U109</f>
        <v>0</v>
      </c>
      <c r="AW109" s="102">
        <f>+$AN109*V109</f>
        <v>0</v>
      </c>
      <c r="AX109" s="102">
        <f>+$AN109*W109</f>
        <v>0</v>
      </c>
      <c r="AY109" s="102">
        <f>+$AN109*X109</f>
        <v>0</v>
      </c>
      <c r="AZ109" s="102">
        <f>+SUM(AO109:AW109)-AN109</f>
        <v>0</v>
      </c>
    </row>
    <row r="110" spans="1:52" x14ac:dyDescent="0.2">
      <c r="A110" s="99" t="s">
        <v>378</v>
      </c>
      <c r="B110" s="10" t="s">
        <v>127</v>
      </c>
      <c r="C110" s="10"/>
      <c r="D110" s="10"/>
      <c r="E110" s="10">
        <v>2024</v>
      </c>
      <c r="F110" s="10">
        <v>1974</v>
      </c>
      <c r="G110" s="11">
        <v>46112</v>
      </c>
      <c r="H110" s="12" t="s">
        <v>104</v>
      </c>
      <c r="I110" s="9" t="s">
        <v>108</v>
      </c>
      <c r="J110" s="9" t="s">
        <v>244</v>
      </c>
      <c r="K110" s="9" t="s">
        <v>243</v>
      </c>
      <c r="L110" s="9"/>
      <c r="M110" s="50" t="s">
        <v>478</v>
      </c>
      <c r="N110" s="8">
        <v>0</v>
      </c>
      <c r="O110" s="8">
        <v>0</v>
      </c>
      <c r="P110" s="8"/>
      <c r="Q110" s="8">
        <v>1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/>
      <c r="X110" s="8"/>
      <c r="Y110" s="100">
        <f>SUM(N110:X110)</f>
        <v>1</v>
      </c>
      <c r="Z110" s="23">
        <v>40992</v>
      </c>
      <c r="AA110" s="101">
        <v>40992</v>
      </c>
      <c r="AB110" s="102">
        <f>+$AA110*N110</f>
        <v>0</v>
      </c>
      <c r="AC110" s="102">
        <f>+$AA110*O110</f>
        <v>0</v>
      </c>
      <c r="AD110" s="102">
        <f>+$AA110*P110</f>
        <v>0</v>
      </c>
      <c r="AE110" s="102">
        <f>+$AA110*Q110</f>
        <v>40992</v>
      </c>
      <c r="AF110" s="102">
        <f>+$AA110*R110</f>
        <v>0</v>
      </c>
      <c r="AG110" s="102">
        <f>+$AA110*S110</f>
        <v>0</v>
      </c>
      <c r="AH110" s="102">
        <f>+$AA110*T110</f>
        <v>0</v>
      </c>
      <c r="AI110" s="102">
        <f>+$AA110*U110</f>
        <v>0</v>
      </c>
      <c r="AJ110" s="102">
        <f>+$AA110*V110</f>
        <v>0</v>
      </c>
      <c r="AK110" s="102">
        <f>+$AA110*W110</f>
        <v>0</v>
      </c>
      <c r="AL110" s="102">
        <f>+$AA110*X110</f>
        <v>0</v>
      </c>
      <c r="AM110" s="102">
        <f>+SUM(AB110:AL110)-AA110</f>
        <v>0</v>
      </c>
      <c r="AN110" s="103">
        <f>+Z110-AA110</f>
        <v>0</v>
      </c>
      <c r="AO110" s="102">
        <f>+$AN110*N110</f>
        <v>0</v>
      </c>
      <c r="AP110" s="102">
        <f>+$AN110*O110</f>
        <v>0</v>
      </c>
      <c r="AQ110" s="102">
        <f>+$AN110*P110</f>
        <v>0</v>
      </c>
      <c r="AR110" s="102">
        <f>+$AN110*Q110</f>
        <v>0</v>
      </c>
      <c r="AS110" s="102">
        <f>+$AN110*R110</f>
        <v>0</v>
      </c>
      <c r="AT110" s="102">
        <f>+$AN110*S110</f>
        <v>0</v>
      </c>
      <c r="AU110" s="102">
        <f>+$AN110*T110</f>
        <v>0</v>
      </c>
      <c r="AV110" s="102">
        <f>+$AN110*U110</f>
        <v>0</v>
      </c>
      <c r="AW110" s="102">
        <f>+$AN110*V110</f>
        <v>0</v>
      </c>
      <c r="AX110" s="102">
        <f>+$AN110*W110</f>
        <v>0</v>
      </c>
      <c r="AY110" s="102">
        <f>+$AN110*X110</f>
        <v>0</v>
      </c>
      <c r="AZ110" s="102">
        <f>+SUM(AO110:AW110)-AN110</f>
        <v>0</v>
      </c>
    </row>
    <row r="111" spans="1:52" x14ac:dyDescent="0.2">
      <c r="A111" s="99" t="s">
        <v>379</v>
      </c>
      <c r="B111" s="5" t="s">
        <v>5</v>
      </c>
      <c r="C111" s="10" t="s">
        <v>437</v>
      </c>
      <c r="D111" s="10" t="s">
        <v>436</v>
      </c>
      <c r="E111" s="5" t="s">
        <v>4</v>
      </c>
      <c r="F111" s="5" t="s">
        <v>3</v>
      </c>
      <c r="G111" s="6">
        <v>46115</v>
      </c>
      <c r="H111" s="37" t="s">
        <v>2</v>
      </c>
      <c r="I111" s="4"/>
      <c r="J111" s="4"/>
      <c r="K111" s="4"/>
      <c r="L111" s="10" t="s">
        <v>241</v>
      </c>
      <c r="M111" s="24" t="s">
        <v>479</v>
      </c>
      <c r="N111" s="3">
        <v>0</v>
      </c>
      <c r="O111" s="3">
        <v>1</v>
      </c>
      <c r="P111" s="3"/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/>
      <c r="X111" s="3"/>
      <c r="Y111" s="100">
        <f>SUM(N111:X111)</f>
        <v>1</v>
      </c>
      <c r="Z111" s="23">
        <v>86.36</v>
      </c>
      <c r="AA111" s="101">
        <v>86.36</v>
      </c>
      <c r="AB111" s="102">
        <f>+$AA111*N111</f>
        <v>0</v>
      </c>
      <c r="AC111" s="102">
        <f>+$AA111*O111</f>
        <v>86.36</v>
      </c>
      <c r="AD111" s="102">
        <f>+$AA111*P111</f>
        <v>0</v>
      </c>
      <c r="AE111" s="102">
        <f>+$AA111*Q111</f>
        <v>0</v>
      </c>
      <c r="AF111" s="102">
        <f>+$AA111*R111</f>
        <v>0</v>
      </c>
      <c r="AG111" s="102">
        <f>+$AA111*S111</f>
        <v>0</v>
      </c>
      <c r="AH111" s="102">
        <f>+$AA111*T111</f>
        <v>0</v>
      </c>
      <c r="AI111" s="102">
        <f>+$AA111*U111</f>
        <v>0</v>
      </c>
      <c r="AJ111" s="102">
        <f>+$AA111*V111</f>
        <v>0</v>
      </c>
      <c r="AK111" s="102">
        <f>+$AA111*W111</f>
        <v>0</v>
      </c>
      <c r="AL111" s="102">
        <f>+$AA111*X111</f>
        <v>0</v>
      </c>
      <c r="AM111" s="102">
        <f>+SUM(AB111:AL111)-AA111</f>
        <v>0</v>
      </c>
      <c r="AN111" s="103">
        <f>+Z111-AA111</f>
        <v>0</v>
      </c>
      <c r="AO111" s="102">
        <f>+$AN111*N111</f>
        <v>0</v>
      </c>
      <c r="AP111" s="102">
        <f>+$AN111*O111</f>
        <v>0</v>
      </c>
      <c r="AQ111" s="102">
        <f>+$AN111*P111</f>
        <v>0</v>
      </c>
      <c r="AR111" s="102">
        <f>+$AN111*Q111</f>
        <v>0</v>
      </c>
      <c r="AS111" s="102">
        <f>+$AN111*R111</f>
        <v>0</v>
      </c>
      <c r="AT111" s="102">
        <f>+$AN111*S111</f>
        <v>0</v>
      </c>
      <c r="AU111" s="102">
        <f>+$AN111*T111</f>
        <v>0</v>
      </c>
      <c r="AV111" s="102">
        <f>+$AN111*U111</f>
        <v>0</v>
      </c>
      <c r="AW111" s="102">
        <f>+$AN111*V111</f>
        <v>0</v>
      </c>
      <c r="AX111" s="102">
        <f>+$AN111*W111</f>
        <v>0</v>
      </c>
      <c r="AY111" s="102">
        <f>+$AN111*X111</f>
        <v>0</v>
      </c>
      <c r="AZ111" s="102">
        <f>+SUM(AO111:AW111)-AN111</f>
        <v>0</v>
      </c>
    </row>
    <row r="112" spans="1:52" ht="25.5" x14ac:dyDescent="0.2">
      <c r="A112" s="99" t="s">
        <v>380</v>
      </c>
      <c r="B112" s="10" t="s">
        <v>236</v>
      </c>
      <c r="C112" s="10" t="s">
        <v>442</v>
      </c>
      <c r="D112" s="10" t="s">
        <v>468</v>
      </c>
      <c r="E112" s="10">
        <v>2024</v>
      </c>
      <c r="F112" s="10">
        <v>618</v>
      </c>
      <c r="G112" s="11">
        <v>46332</v>
      </c>
      <c r="H112" s="12" t="s">
        <v>123</v>
      </c>
      <c r="I112" s="9" t="s">
        <v>108</v>
      </c>
      <c r="J112" s="9" t="s">
        <v>244</v>
      </c>
      <c r="K112" s="9" t="s">
        <v>243</v>
      </c>
      <c r="L112" s="9"/>
      <c r="M112" s="50" t="s">
        <v>478</v>
      </c>
      <c r="N112" s="15">
        <v>0</v>
      </c>
      <c r="O112" s="15">
        <v>0</v>
      </c>
      <c r="P112" s="15"/>
      <c r="Q112" s="15">
        <v>1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/>
      <c r="X112" s="15"/>
      <c r="Y112" s="100">
        <f>SUM(N112:X112)</f>
        <v>1</v>
      </c>
      <c r="Z112" s="23">
        <v>893152.19</v>
      </c>
      <c r="AA112" s="106">
        <v>893152.19447441713</v>
      </c>
      <c r="AB112" s="102">
        <f>+$AA112*N112</f>
        <v>0</v>
      </c>
      <c r="AC112" s="102">
        <f>+$AA112*O112</f>
        <v>0</v>
      </c>
      <c r="AD112" s="102">
        <f>+$AA112*P112</f>
        <v>0</v>
      </c>
      <c r="AE112" s="102">
        <f>+$AA112*Q112</f>
        <v>893152.19447441713</v>
      </c>
      <c r="AF112" s="102">
        <f>+$AA112*R112</f>
        <v>0</v>
      </c>
      <c r="AG112" s="102">
        <f>+$AA112*S112</f>
        <v>0</v>
      </c>
      <c r="AH112" s="102">
        <f>+$AA112*T112</f>
        <v>0</v>
      </c>
      <c r="AI112" s="102">
        <f>+$AA112*U112</f>
        <v>0</v>
      </c>
      <c r="AJ112" s="102">
        <f>+$AA112*V112</f>
        <v>0</v>
      </c>
      <c r="AK112" s="102">
        <f>+$AA112*W112</f>
        <v>0</v>
      </c>
      <c r="AL112" s="102">
        <f>+$AA112*X112</f>
        <v>0</v>
      </c>
      <c r="AM112" s="102">
        <f>+SUM(AB112:AL112)-AA112</f>
        <v>0</v>
      </c>
      <c r="AN112" s="103">
        <f>+Z112-AA112</f>
        <v>-4.4744171900674701E-3</v>
      </c>
      <c r="AO112" s="102">
        <f>+$AN112*N112</f>
        <v>0</v>
      </c>
      <c r="AP112" s="102">
        <f>+$AN112*O112</f>
        <v>0</v>
      </c>
      <c r="AQ112" s="102">
        <f>+$AN112*P112</f>
        <v>0</v>
      </c>
      <c r="AR112" s="102">
        <f>+$AN112*Q112</f>
        <v>-4.4744171900674701E-3</v>
      </c>
      <c r="AS112" s="102">
        <f>+$AN112*R112</f>
        <v>0</v>
      </c>
      <c r="AT112" s="102">
        <f>+$AN112*S112</f>
        <v>0</v>
      </c>
      <c r="AU112" s="102">
        <f>+$AN112*T112</f>
        <v>0</v>
      </c>
      <c r="AV112" s="102">
        <f>+$AN112*U112</f>
        <v>0</v>
      </c>
      <c r="AW112" s="102">
        <f>+$AN112*V112</f>
        <v>0</v>
      </c>
      <c r="AX112" s="102">
        <f>+$AN112*W112</f>
        <v>0</v>
      </c>
      <c r="AY112" s="102">
        <f>+$AN112*X112</f>
        <v>0</v>
      </c>
      <c r="AZ112" s="102">
        <f>+SUM(AO112:AW112)-AN112</f>
        <v>0</v>
      </c>
    </row>
    <row r="113" spans="1:52" x14ac:dyDescent="0.2">
      <c r="A113" s="99" t="s">
        <v>381</v>
      </c>
      <c r="B113" s="10" t="s">
        <v>126</v>
      </c>
      <c r="C113" s="10" t="s">
        <v>469</v>
      </c>
      <c r="D113" s="10" t="s">
        <v>466</v>
      </c>
      <c r="E113" s="10">
        <v>2024</v>
      </c>
      <c r="F113" s="10">
        <v>641</v>
      </c>
      <c r="G113" s="11">
        <v>46332</v>
      </c>
      <c r="H113" s="12" t="s">
        <v>123</v>
      </c>
      <c r="I113" s="9" t="s">
        <v>108</v>
      </c>
      <c r="J113" s="9" t="s">
        <v>244</v>
      </c>
      <c r="K113" s="9" t="s">
        <v>243</v>
      </c>
      <c r="L113" s="10" t="s">
        <v>242</v>
      </c>
      <c r="M113" s="49" t="s">
        <v>474</v>
      </c>
      <c r="N113" s="8">
        <v>0</v>
      </c>
      <c r="O113" s="8">
        <v>0</v>
      </c>
      <c r="P113" s="8"/>
      <c r="Q113" s="8">
        <v>1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/>
      <c r="X113" s="8"/>
      <c r="Y113" s="100">
        <f>SUM(N113:X113)</f>
        <v>1</v>
      </c>
      <c r="Z113" s="23">
        <v>315944.21000000002</v>
      </c>
      <c r="AA113" s="101">
        <v>315944.21000000002</v>
      </c>
      <c r="AB113" s="102">
        <f>+$AA113*N113</f>
        <v>0</v>
      </c>
      <c r="AC113" s="102">
        <f>+$AA113*O113</f>
        <v>0</v>
      </c>
      <c r="AD113" s="102">
        <f>+$AA113*P113</f>
        <v>0</v>
      </c>
      <c r="AE113" s="102">
        <f>+$AA113*Q113</f>
        <v>315944.21000000002</v>
      </c>
      <c r="AF113" s="102">
        <f>+$AA113*R113</f>
        <v>0</v>
      </c>
      <c r="AG113" s="102">
        <f>+$AA113*S113</f>
        <v>0</v>
      </c>
      <c r="AH113" s="102">
        <f>+$AA113*T113</f>
        <v>0</v>
      </c>
      <c r="AI113" s="102">
        <f>+$AA113*U113</f>
        <v>0</v>
      </c>
      <c r="AJ113" s="102">
        <f>+$AA113*V113</f>
        <v>0</v>
      </c>
      <c r="AK113" s="102">
        <f>+$AA113*W113</f>
        <v>0</v>
      </c>
      <c r="AL113" s="102">
        <f>+$AA113*X113</f>
        <v>0</v>
      </c>
      <c r="AM113" s="102">
        <f>+SUM(AB113:AL113)-AA113</f>
        <v>0</v>
      </c>
      <c r="AN113" s="103">
        <f>+Z113-AA113</f>
        <v>0</v>
      </c>
      <c r="AO113" s="102">
        <f>+$AN113*N113</f>
        <v>0</v>
      </c>
      <c r="AP113" s="102">
        <f>+$AN113*O113</f>
        <v>0</v>
      </c>
      <c r="AQ113" s="102">
        <f>+$AN113*P113</f>
        <v>0</v>
      </c>
      <c r="AR113" s="102">
        <f>+$AN113*Q113</f>
        <v>0</v>
      </c>
      <c r="AS113" s="102">
        <f>+$AN113*R113</f>
        <v>0</v>
      </c>
      <c r="AT113" s="102">
        <f>+$AN113*S113</f>
        <v>0</v>
      </c>
      <c r="AU113" s="102">
        <f>+$AN113*T113</f>
        <v>0</v>
      </c>
      <c r="AV113" s="102">
        <f>+$AN113*U113</f>
        <v>0</v>
      </c>
      <c r="AW113" s="102">
        <f>+$AN113*V113</f>
        <v>0</v>
      </c>
      <c r="AX113" s="102">
        <f>+$AN113*W113</f>
        <v>0</v>
      </c>
      <c r="AY113" s="102">
        <f>+$AN113*X113</f>
        <v>0</v>
      </c>
      <c r="AZ113" s="102">
        <f>+SUM(AO113:AW113)-AN113</f>
        <v>0</v>
      </c>
    </row>
    <row r="114" spans="1:52" x14ac:dyDescent="0.2">
      <c r="A114" s="99" t="s">
        <v>382</v>
      </c>
      <c r="B114" s="10" t="s">
        <v>125</v>
      </c>
      <c r="C114" s="10" t="s">
        <v>467</v>
      </c>
      <c r="D114" s="10" t="s">
        <v>466</v>
      </c>
      <c r="E114" s="10">
        <v>2024</v>
      </c>
      <c r="F114" s="10">
        <v>644</v>
      </c>
      <c r="G114" s="11">
        <v>46332</v>
      </c>
      <c r="H114" s="12" t="s">
        <v>123</v>
      </c>
      <c r="I114" s="9" t="s">
        <v>108</v>
      </c>
      <c r="J114" s="9" t="s">
        <v>244</v>
      </c>
      <c r="K114" s="9" t="s">
        <v>243</v>
      </c>
      <c r="L114" s="9"/>
      <c r="M114" s="50" t="s">
        <v>478</v>
      </c>
      <c r="N114" s="8">
        <v>0</v>
      </c>
      <c r="O114" s="8">
        <v>0</v>
      </c>
      <c r="P114" s="8"/>
      <c r="Q114" s="8">
        <v>1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/>
      <c r="X114" s="8"/>
      <c r="Y114" s="100">
        <f>SUM(N114:X114)</f>
        <v>1</v>
      </c>
      <c r="Z114" s="23">
        <v>73914.86</v>
      </c>
      <c r="AA114" s="101">
        <v>73914.86</v>
      </c>
      <c r="AB114" s="102">
        <f>+$AA114*N114</f>
        <v>0</v>
      </c>
      <c r="AC114" s="102">
        <f>+$AA114*O114</f>
        <v>0</v>
      </c>
      <c r="AD114" s="102">
        <f>+$AA114*P114</f>
        <v>0</v>
      </c>
      <c r="AE114" s="102">
        <f>+$AA114*Q114</f>
        <v>73914.86</v>
      </c>
      <c r="AF114" s="102">
        <f>+$AA114*R114</f>
        <v>0</v>
      </c>
      <c r="AG114" s="102">
        <f>+$AA114*S114</f>
        <v>0</v>
      </c>
      <c r="AH114" s="102">
        <f>+$AA114*T114</f>
        <v>0</v>
      </c>
      <c r="AI114" s="102">
        <f>+$AA114*U114</f>
        <v>0</v>
      </c>
      <c r="AJ114" s="102">
        <f>+$AA114*V114</f>
        <v>0</v>
      </c>
      <c r="AK114" s="102">
        <f>+$AA114*W114</f>
        <v>0</v>
      </c>
      <c r="AL114" s="102">
        <f>+$AA114*X114</f>
        <v>0</v>
      </c>
      <c r="AM114" s="102">
        <f>+SUM(AB114:AL114)-AA114</f>
        <v>0</v>
      </c>
      <c r="AN114" s="103">
        <f>+Z114-AA114</f>
        <v>0</v>
      </c>
      <c r="AO114" s="102">
        <f>+$AN114*N114</f>
        <v>0</v>
      </c>
      <c r="AP114" s="102">
        <f>+$AN114*O114</f>
        <v>0</v>
      </c>
      <c r="AQ114" s="102">
        <f>+$AN114*P114</f>
        <v>0</v>
      </c>
      <c r="AR114" s="102">
        <f>+$AN114*Q114</f>
        <v>0</v>
      </c>
      <c r="AS114" s="102">
        <f>+$AN114*R114</f>
        <v>0</v>
      </c>
      <c r="AT114" s="102">
        <f>+$AN114*S114</f>
        <v>0</v>
      </c>
      <c r="AU114" s="102">
        <f>+$AN114*T114</f>
        <v>0</v>
      </c>
      <c r="AV114" s="102">
        <f>+$AN114*U114</f>
        <v>0</v>
      </c>
      <c r="AW114" s="102">
        <f>+$AN114*V114</f>
        <v>0</v>
      </c>
      <c r="AX114" s="102">
        <f>+$AN114*W114</f>
        <v>0</v>
      </c>
      <c r="AY114" s="102">
        <f>+$AN114*X114</f>
        <v>0</v>
      </c>
      <c r="AZ114" s="102">
        <f>+SUM(AO114:AW114)-AN114</f>
        <v>0</v>
      </c>
    </row>
    <row r="115" spans="1:52" x14ac:dyDescent="0.2">
      <c r="A115" s="99" t="s">
        <v>383</v>
      </c>
      <c r="B115" s="10" t="s">
        <v>124</v>
      </c>
      <c r="C115" s="10"/>
      <c r="D115" s="10"/>
      <c r="E115" s="10">
        <v>2024</v>
      </c>
      <c r="F115" s="10">
        <v>646</v>
      </c>
      <c r="G115" s="11">
        <v>46332</v>
      </c>
      <c r="H115" s="12" t="s">
        <v>123</v>
      </c>
      <c r="I115" s="9" t="s">
        <v>108</v>
      </c>
      <c r="J115" s="9" t="s">
        <v>244</v>
      </c>
      <c r="K115" s="9" t="s">
        <v>243</v>
      </c>
      <c r="L115" s="10" t="s">
        <v>242</v>
      </c>
      <c r="M115" s="49" t="s">
        <v>474</v>
      </c>
      <c r="N115" s="8">
        <v>0</v>
      </c>
      <c r="O115" s="8">
        <v>0</v>
      </c>
      <c r="P115" s="8"/>
      <c r="Q115" s="8">
        <v>0.99137028953994932</v>
      </c>
      <c r="R115" s="8">
        <v>8.6297104600506717E-3</v>
      </c>
      <c r="S115" s="8">
        <v>0</v>
      </c>
      <c r="T115" s="8">
        <v>0</v>
      </c>
      <c r="U115" s="8">
        <v>0</v>
      </c>
      <c r="V115" s="8">
        <v>0</v>
      </c>
      <c r="W115" s="8"/>
      <c r="X115" s="8"/>
      <c r="Y115" s="100">
        <f>SUM(N115:X115)</f>
        <v>1</v>
      </c>
      <c r="Z115" s="23">
        <v>237643.27</v>
      </c>
      <c r="AA115" s="101">
        <v>237643.26</v>
      </c>
      <c r="AB115" s="102">
        <f>+$AA115*N115</f>
        <v>0</v>
      </c>
      <c r="AC115" s="102">
        <f>+$AA115*O115</f>
        <v>0</v>
      </c>
      <c r="AD115" s="102">
        <f>+$AA115*P115</f>
        <v>0</v>
      </c>
      <c r="AE115" s="102">
        <f>+$AA115*Q115</f>
        <v>235592.46747341746</v>
      </c>
      <c r="AF115" s="102">
        <f>+$AA115*R115</f>
        <v>2050.7925265825415</v>
      </c>
      <c r="AG115" s="102">
        <f>+$AA115*S115</f>
        <v>0</v>
      </c>
      <c r="AH115" s="102">
        <f>+$AA115*T115</f>
        <v>0</v>
      </c>
      <c r="AI115" s="102">
        <f>+$AA115*U115</f>
        <v>0</v>
      </c>
      <c r="AJ115" s="102">
        <f>+$AA115*V115</f>
        <v>0</v>
      </c>
      <c r="AK115" s="102">
        <f>+$AA115*W115</f>
        <v>0</v>
      </c>
      <c r="AL115" s="102">
        <f>+$AA115*X115</f>
        <v>0</v>
      </c>
      <c r="AM115" s="102">
        <f>+SUM(AB115:AL115)-AA115</f>
        <v>0</v>
      </c>
      <c r="AN115" s="103">
        <f>+Z115-AA115</f>
        <v>9.9999999802093953E-3</v>
      </c>
      <c r="AO115" s="102">
        <f>+$AN115*N115</f>
        <v>0</v>
      </c>
      <c r="AP115" s="102">
        <f>+$AN115*O115</f>
        <v>0</v>
      </c>
      <c r="AQ115" s="102">
        <f>+$AN115*P115</f>
        <v>0</v>
      </c>
      <c r="AR115" s="102">
        <f>+$AN115*Q115</f>
        <v>9.9137028757796761E-3</v>
      </c>
      <c r="AS115" s="102">
        <f>+$AN115*R115</f>
        <v>8.6297104429719528E-5</v>
      </c>
      <c r="AT115" s="102">
        <f>+$AN115*S115</f>
        <v>0</v>
      </c>
      <c r="AU115" s="102">
        <f>+$AN115*T115</f>
        <v>0</v>
      </c>
      <c r="AV115" s="102">
        <f>+$AN115*U115</f>
        <v>0</v>
      </c>
      <c r="AW115" s="102">
        <f>+$AN115*V115</f>
        <v>0</v>
      </c>
      <c r="AX115" s="102">
        <f>+$AN115*W115</f>
        <v>0</v>
      </c>
      <c r="AY115" s="102">
        <f>+$AN115*X115</f>
        <v>0</v>
      </c>
      <c r="AZ115" s="102">
        <f>+SUM(AO115:AW115)-AN115</f>
        <v>0</v>
      </c>
    </row>
    <row r="116" spans="1:52" x14ac:dyDescent="0.2">
      <c r="A116" s="99" t="s">
        <v>384</v>
      </c>
      <c r="B116" s="10" t="s">
        <v>122</v>
      </c>
      <c r="C116" s="10"/>
      <c r="D116" s="10"/>
      <c r="E116" s="10">
        <v>2024</v>
      </c>
      <c r="F116" s="10">
        <v>7407</v>
      </c>
      <c r="G116" s="11">
        <v>46374</v>
      </c>
      <c r="H116" s="12" t="s">
        <v>121</v>
      </c>
      <c r="I116" s="9" t="s">
        <v>108</v>
      </c>
      <c r="J116" s="9" t="s">
        <v>244</v>
      </c>
      <c r="K116" s="9" t="s">
        <v>243</v>
      </c>
      <c r="L116" s="9"/>
      <c r="M116" s="48" t="s">
        <v>480</v>
      </c>
      <c r="N116" s="8">
        <v>0</v>
      </c>
      <c r="O116" s="8">
        <v>0</v>
      </c>
      <c r="P116" s="8"/>
      <c r="Q116" s="8">
        <v>1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/>
      <c r="X116" s="8"/>
      <c r="Y116" s="100">
        <f>SUM(N116:X116)</f>
        <v>1</v>
      </c>
      <c r="Z116" s="23">
        <v>2108.16</v>
      </c>
      <c r="AA116" s="101">
        <v>2108.16</v>
      </c>
      <c r="AB116" s="102">
        <f>+$AA116*N116</f>
        <v>0</v>
      </c>
      <c r="AC116" s="102">
        <f>+$AA116*O116</f>
        <v>0</v>
      </c>
      <c r="AD116" s="102">
        <f>+$AA116*P116</f>
        <v>0</v>
      </c>
      <c r="AE116" s="102">
        <f>+$AA116*Q116</f>
        <v>2108.16</v>
      </c>
      <c r="AF116" s="102">
        <f>+$AA116*R116</f>
        <v>0</v>
      </c>
      <c r="AG116" s="102">
        <f>+$AA116*S116</f>
        <v>0</v>
      </c>
      <c r="AH116" s="102">
        <f>+$AA116*T116</f>
        <v>0</v>
      </c>
      <c r="AI116" s="102">
        <f>+$AA116*U116</f>
        <v>0</v>
      </c>
      <c r="AJ116" s="102">
        <f>+$AA116*V116</f>
        <v>0</v>
      </c>
      <c r="AK116" s="102">
        <f>+$AA116*W116</f>
        <v>0</v>
      </c>
      <c r="AL116" s="102">
        <f>+$AA116*X116</f>
        <v>0</v>
      </c>
      <c r="AM116" s="102">
        <f>+SUM(AB116:AL116)-AA116</f>
        <v>0</v>
      </c>
      <c r="AN116" s="103">
        <f>+Z116-AA116</f>
        <v>0</v>
      </c>
      <c r="AO116" s="102">
        <f>+$AN116*N116</f>
        <v>0</v>
      </c>
      <c r="AP116" s="102">
        <f>+$AN116*O116</f>
        <v>0</v>
      </c>
      <c r="AQ116" s="102">
        <f>+$AN116*P116</f>
        <v>0</v>
      </c>
      <c r="AR116" s="102">
        <f>+$AN116*Q116</f>
        <v>0</v>
      </c>
      <c r="AS116" s="102">
        <f>+$AN116*R116</f>
        <v>0</v>
      </c>
      <c r="AT116" s="102">
        <f>+$AN116*S116</f>
        <v>0</v>
      </c>
      <c r="AU116" s="102">
        <f>+$AN116*T116</f>
        <v>0</v>
      </c>
      <c r="AV116" s="102">
        <f>+$AN116*U116</f>
        <v>0</v>
      </c>
      <c r="AW116" s="102">
        <f>+$AN116*V116</f>
        <v>0</v>
      </c>
      <c r="AX116" s="102">
        <f>+$AN116*W116</f>
        <v>0</v>
      </c>
      <c r="AY116" s="102">
        <f>+$AN116*X116</f>
        <v>0</v>
      </c>
      <c r="AZ116" s="102">
        <f>+SUM(AO116:AW116)-AN116</f>
        <v>0</v>
      </c>
    </row>
    <row r="117" spans="1:52" x14ac:dyDescent="0.2">
      <c r="A117" s="99" t="s">
        <v>385</v>
      </c>
      <c r="B117" s="10" t="s">
        <v>120</v>
      </c>
      <c r="C117" s="10" t="s">
        <v>438</v>
      </c>
      <c r="D117" s="10" t="s">
        <v>433</v>
      </c>
      <c r="E117" s="10">
        <v>2025</v>
      </c>
      <c r="F117" s="10">
        <v>2495</v>
      </c>
      <c r="G117" s="11">
        <v>46099</v>
      </c>
      <c r="H117" s="12" t="s">
        <v>119</v>
      </c>
      <c r="I117" s="9" t="s">
        <v>108</v>
      </c>
      <c r="J117" s="9" t="s">
        <v>244</v>
      </c>
      <c r="K117" s="9"/>
      <c r="L117" s="10" t="s">
        <v>241</v>
      </c>
      <c r="M117" s="24" t="s">
        <v>479</v>
      </c>
      <c r="N117" s="8">
        <v>0</v>
      </c>
      <c r="O117" s="8">
        <v>1</v>
      </c>
      <c r="P117" s="8"/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/>
      <c r="X117" s="8"/>
      <c r="Y117" s="100">
        <f>SUM(N117:X117)</f>
        <v>1</v>
      </c>
      <c r="Z117" s="23">
        <v>54519.54</v>
      </c>
      <c r="AA117" s="101">
        <v>54519.54</v>
      </c>
      <c r="AB117" s="102">
        <f>+$AA117*N117</f>
        <v>0</v>
      </c>
      <c r="AC117" s="102">
        <f>+$AA117*O117</f>
        <v>54519.54</v>
      </c>
      <c r="AD117" s="102">
        <f>+$AA117*P117</f>
        <v>0</v>
      </c>
      <c r="AE117" s="102">
        <f>+$AA117*Q117</f>
        <v>0</v>
      </c>
      <c r="AF117" s="102">
        <f>+$AA117*R117</f>
        <v>0</v>
      </c>
      <c r="AG117" s="102">
        <f>+$AA117*S117</f>
        <v>0</v>
      </c>
      <c r="AH117" s="102">
        <f>+$AA117*T117</f>
        <v>0</v>
      </c>
      <c r="AI117" s="102">
        <f>+$AA117*U117</f>
        <v>0</v>
      </c>
      <c r="AJ117" s="102">
        <f>+$AA117*V117</f>
        <v>0</v>
      </c>
      <c r="AK117" s="102">
        <f>+$AA117*W117</f>
        <v>0</v>
      </c>
      <c r="AL117" s="102">
        <f>+$AA117*X117</f>
        <v>0</v>
      </c>
      <c r="AM117" s="102">
        <f>+SUM(AB117:AL117)-AA117</f>
        <v>0</v>
      </c>
      <c r="AN117" s="103">
        <f>+Z117-AA117</f>
        <v>0</v>
      </c>
      <c r="AO117" s="102">
        <f>+$AN117*N117</f>
        <v>0</v>
      </c>
      <c r="AP117" s="102">
        <f>+$AN117*O117</f>
        <v>0</v>
      </c>
      <c r="AQ117" s="102">
        <f>+$AN117*P117</f>
        <v>0</v>
      </c>
      <c r="AR117" s="102">
        <f>+$AN117*Q117</f>
        <v>0</v>
      </c>
      <c r="AS117" s="102">
        <f>+$AN117*R117</f>
        <v>0</v>
      </c>
      <c r="AT117" s="102">
        <f>+$AN117*S117</f>
        <v>0</v>
      </c>
      <c r="AU117" s="102">
        <f>+$AN117*T117</f>
        <v>0</v>
      </c>
      <c r="AV117" s="102">
        <f>+$AN117*U117</f>
        <v>0</v>
      </c>
      <c r="AW117" s="102">
        <f>+$AN117*V117</f>
        <v>0</v>
      </c>
      <c r="AX117" s="102">
        <f>+$AN117*W117</f>
        <v>0</v>
      </c>
      <c r="AY117" s="102">
        <f>+$AN117*X117</f>
        <v>0</v>
      </c>
      <c r="AZ117" s="102">
        <f>+SUM(AO117:AW117)-AN117</f>
        <v>0</v>
      </c>
    </row>
    <row r="118" spans="1:52" ht="25.5" x14ac:dyDescent="0.2">
      <c r="A118" s="99" t="s">
        <v>386</v>
      </c>
      <c r="B118" s="5" t="s">
        <v>1</v>
      </c>
      <c r="C118" s="10" t="s">
        <v>472</v>
      </c>
      <c r="D118" s="10" t="s">
        <v>470</v>
      </c>
      <c r="E118" s="5">
        <v>2025</v>
      </c>
      <c r="F118" s="5">
        <v>4075</v>
      </c>
      <c r="G118" s="6">
        <v>46197</v>
      </c>
      <c r="H118" s="37" t="s">
        <v>0</v>
      </c>
      <c r="I118" s="4"/>
      <c r="J118" s="9" t="s">
        <v>244</v>
      </c>
      <c r="K118" s="9" t="s">
        <v>243</v>
      </c>
      <c r="L118" s="5" t="s">
        <v>241</v>
      </c>
      <c r="M118" s="24" t="s">
        <v>479</v>
      </c>
      <c r="N118" s="3">
        <v>1</v>
      </c>
      <c r="O118" s="3">
        <v>0</v>
      </c>
      <c r="P118" s="3"/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/>
      <c r="X118" s="3"/>
      <c r="Y118" s="100">
        <f>SUM(N118:X118)</f>
        <v>1</v>
      </c>
      <c r="Z118" s="23">
        <v>19312.872794117648</v>
      </c>
      <c r="AA118" s="101">
        <v>19312.872794117648</v>
      </c>
      <c r="AB118" s="102">
        <f>+$AA118*N118</f>
        <v>19312.872794117648</v>
      </c>
      <c r="AC118" s="102">
        <f>+$AA118*O118</f>
        <v>0</v>
      </c>
      <c r="AD118" s="102">
        <f>+$AA118*P118</f>
        <v>0</v>
      </c>
      <c r="AE118" s="102">
        <f>+$AA118*Q118</f>
        <v>0</v>
      </c>
      <c r="AF118" s="102">
        <f>+$AA118*R118</f>
        <v>0</v>
      </c>
      <c r="AG118" s="102">
        <f>+$AA118*S118</f>
        <v>0</v>
      </c>
      <c r="AH118" s="102">
        <f>+$AA118*T118</f>
        <v>0</v>
      </c>
      <c r="AI118" s="102">
        <f>+$AA118*U118</f>
        <v>0</v>
      </c>
      <c r="AJ118" s="102">
        <f>+$AA118*V118</f>
        <v>0</v>
      </c>
      <c r="AK118" s="102">
        <f>+$AA118*W118</f>
        <v>0</v>
      </c>
      <c r="AL118" s="102">
        <f>+$AA118*X118</f>
        <v>0</v>
      </c>
      <c r="AM118" s="102">
        <f>+SUM(AB118:AL118)-AA118</f>
        <v>0</v>
      </c>
      <c r="AN118" s="103">
        <f>+Z118-AA118</f>
        <v>0</v>
      </c>
      <c r="AO118" s="102">
        <f>+$AN118*N118</f>
        <v>0</v>
      </c>
      <c r="AP118" s="102">
        <f>+$AN118*O118</f>
        <v>0</v>
      </c>
      <c r="AQ118" s="102">
        <f>+$AN118*P118</f>
        <v>0</v>
      </c>
      <c r="AR118" s="102">
        <f>+$AN118*Q118</f>
        <v>0</v>
      </c>
      <c r="AS118" s="102">
        <f>+$AN118*R118</f>
        <v>0</v>
      </c>
      <c r="AT118" s="102">
        <f>+$AN118*S118</f>
        <v>0</v>
      </c>
      <c r="AU118" s="102">
        <f>+$AN118*T118</f>
        <v>0</v>
      </c>
      <c r="AV118" s="102">
        <f>+$AN118*U118</f>
        <v>0</v>
      </c>
      <c r="AW118" s="102">
        <f>+$AN118*V118</f>
        <v>0</v>
      </c>
      <c r="AX118" s="102">
        <f>+$AN118*W118</f>
        <v>0</v>
      </c>
      <c r="AY118" s="102">
        <f>+$AN118*X118</f>
        <v>0</v>
      </c>
      <c r="AZ118" s="102">
        <f>+SUM(AO118:AW118)-AN118</f>
        <v>0</v>
      </c>
    </row>
    <row r="119" spans="1:52" x14ac:dyDescent="0.2">
      <c r="A119" s="99" t="s">
        <v>387</v>
      </c>
      <c r="B119" s="10" t="s">
        <v>118</v>
      </c>
      <c r="C119" s="10"/>
      <c r="D119" s="10"/>
      <c r="E119" s="10">
        <v>2025</v>
      </c>
      <c r="F119" s="10">
        <v>4210</v>
      </c>
      <c r="G119" s="11">
        <v>46588</v>
      </c>
      <c r="H119" s="12" t="s">
        <v>117</v>
      </c>
      <c r="I119" s="9" t="s">
        <v>108</v>
      </c>
      <c r="J119" s="9" t="s">
        <v>244</v>
      </c>
      <c r="K119" s="9" t="s">
        <v>243</v>
      </c>
      <c r="L119" s="9"/>
      <c r="M119" s="50" t="s">
        <v>478</v>
      </c>
      <c r="N119" s="8">
        <v>0</v>
      </c>
      <c r="O119" s="8">
        <v>0</v>
      </c>
      <c r="P119" s="8"/>
      <c r="Q119" s="8">
        <v>1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/>
      <c r="X119" s="8"/>
      <c r="Y119" s="100">
        <f>SUM(N119:X119)</f>
        <v>1</v>
      </c>
      <c r="Z119" s="23">
        <v>19951.580000000002</v>
      </c>
      <c r="AA119" s="101">
        <v>12427.18</v>
      </c>
      <c r="AB119" s="102">
        <f>+$AA119*N119</f>
        <v>0</v>
      </c>
      <c r="AC119" s="102">
        <f>+$AA119*O119</f>
        <v>0</v>
      </c>
      <c r="AD119" s="102">
        <f>+$AA119*P119</f>
        <v>0</v>
      </c>
      <c r="AE119" s="102">
        <f>+$AA119*Q119</f>
        <v>12427.18</v>
      </c>
      <c r="AF119" s="102">
        <f>+$AA119*R119</f>
        <v>0</v>
      </c>
      <c r="AG119" s="102">
        <f>+$AA119*S119</f>
        <v>0</v>
      </c>
      <c r="AH119" s="102">
        <f>+$AA119*T119</f>
        <v>0</v>
      </c>
      <c r="AI119" s="102">
        <f>+$AA119*U119</f>
        <v>0</v>
      </c>
      <c r="AJ119" s="102">
        <f>+$AA119*V119</f>
        <v>0</v>
      </c>
      <c r="AK119" s="102">
        <f>+$AA119*W119</f>
        <v>0</v>
      </c>
      <c r="AL119" s="102">
        <f>+$AA119*X119</f>
        <v>0</v>
      </c>
      <c r="AM119" s="102">
        <f>+SUM(AB119:AL119)-AA119</f>
        <v>0</v>
      </c>
      <c r="AN119" s="103">
        <f>+Z119-AA119</f>
        <v>7524.4000000000015</v>
      </c>
      <c r="AO119" s="102">
        <f>+$AN119*N119</f>
        <v>0</v>
      </c>
      <c r="AP119" s="102">
        <f>+$AN119*O119</f>
        <v>0</v>
      </c>
      <c r="AQ119" s="102">
        <f>+$AN119*P119</f>
        <v>0</v>
      </c>
      <c r="AR119" s="102">
        <f>+$AN119*Q119</f>
        <v>7524.4000000000015</v>
      </c>
      <c r="AS119" s="102">
        <f>+$AN119*R119</f>
        <v>0</v>
      </c>
      <c r="AT119" s="102">
        <f>+$AN119*S119</f>
        <v>0</v>
      </c>
      <c r="AU119" s="102">
        <f>+$AN119*T119</f>
        <v>0</v>
      </c>
      <c r="AV119" s="102">
        <f>+$AN119*U119</f>
        <v>0</v>
      </c>
      <c r="AW119" s="102">
        <f>+$AN119*V119</f>
        <v>0</v>
      </c>
      <c r="AX119" s="102">
        <f>+$AN119*W119</f>
        <v>0</v>
      </c>
      <c r="AY119" s="102">
        <f>+$AN119*X119</f>
        <v>0</v>
      </c>
      <c r="AZ119" s="102">
        <f>+SUM(AO119:AW119)-AN119</f>
        <v>0</v>
      </c>
    </row>
    <row r="120" spans="1:52" x14ac:dyDescent="0.2">
      <c r="A120" s="99" t="s">
        <v>388</v>
      </c>
      <c r="B120" s="10" t="s">
        <v>116</v>
      </c>
      <c r="C120" s="10"/>
      <c r="D120" s="10"/>
      <c r="E120" s="10">
        <v>2025</v>
      </c>
      <c r="F120" s="10">
        <v>4211</v>
      </c>
      <c r="G120" s="11">
        <v>46588</v>
      </c>
      <c r="H120" s="12" t="s">
        <v>115</v>
      </c>
      <c r="I120" s="9" t="s">
        <v>108</v>
      </c>
      <c r="J120" s="9" t="s">
        <v>244</v>
      </c>
      <c r="K120" s="9" t="s">
        <v>243</v>
      </c>
      <c r="L120" s="9"/>
      <c r="M120" s="50" t="s">
        <v>478</v>
      </c>
      <c r="N120" s="8">
        <v>0</v>
      </c>
      <c r="O120" s="8">
        <v>0</v>
      </c>
      <c r="P120" s="8"/>
      <c r="Q120" s="8">
        <v>1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/>
      <c r="X120" s="8"/>
      <c r="Y120" s="100">
        <f>SUM(N120:X120)</f>
        <v>1</v>
      </c>
      <c r="Z120" s="23">
        <v>186286.12</v>
      </c>
      <c r="AA120" s="101">
        <v>116031.46</v>
      </c>
      <c r="AB120" s="102">
        <f>+$AA120*N120</f>
        <v>0</v>
      </c>
      <c r="AC120" s="102">
        <f>+$AA120*O120</f>
        <v>0</v>
      </c>
      <c r="AD120" s="102">
        <f>+$AA120*P120</f>
        <v>0</v>
      </c>
      <c r="AE120" s="102">
        <f>+$AA120*Q120</f>
        <v>116031.46</v>
      </c>
      <c r="AF120" s="102">
        <f>+$AA120*R120</f>
        <v>0</v>
      </c>
      <c r="AG120" s="102">
        <f>+$AA120*S120</f>
        <v>0</v>
      </c>
      <c r="AH120" s="102">
        <f>+$AA120*T120</f>
        <v>0</v>
      </c>
      <c r="AI120" s="102">
        <f>+$AA120*U120</f>
        <v>0</v>
      </c>
      <c r="AJ120" s="102">
        <f>+$AA120*V120</f>
        <v>0</v>
      </c>
      <c r="AK120" s="102">
        <f>+$AA120*W120</f>
        <v>0</v>
      </c>
      <c r="AL120" s="102">
        <f>+$AA120*X120</f>
        <v>0</v>
      </c>
      <c r="AM120" s="102">
        <f>+SUM(AB120:AL120)-AA120</f>
        <v>0</v>
      </c>
      <c r="AN120" s="103">
        <f>+Z120-AA120</f>
        <v>70254.659999999989</v>
      </c>
      <c r="AO120" s="102">
        <f>+$AN120*N120</f>
        <v>0</v>
      </c>
      <c r="AP120" s="102">
        <f>+$AN120*O120</f>
        <v>0</v>
      </c>
      <c r="AQ120" s="102">
        <f>+$AN120*P120</f>
        <v>0</v>
      </c>
      <c r="AR120" s="102">
        <f>+$AN120*Q120</f>
        <v>70254.659999999989</v>
      </c>
      <c r="AS120" s="102">
        <f>+$AN120*R120</f>
        <v>0</v>
      </c>
      <c r="AT120" s="102">
        <f>+$AN120*S120</f>
        <v>0</v>
      </c>
      <c r="AU120" s="102">
        <f>+$AN120*T120</f>
        <v>0</v>
      </c>
      <c r="AV120" s="102">
        <f>+$AN120*U120</f>
        <v>0</v>
      </c>
      <c r="AW120" s="102">
        <f>+$AN120*V120</f>
        <v>0</v>
      </c>
      <c r="AX120" s="102">
        <f>+$AN120*W120</f>
        <v>0</v>
      </c>
      <c r="AY120" s="102">
        <f>+$AN120*X120</f>
        <v>0</v>
      </c>
      <c r="AZ120" s="102">
        <f>+SUM(AO120:AW120)-AN120</f>
        <v>0</v>
      </c>
    </row>
    <row r="121" spans="1:52" x14ac:dyDescent="0.2">
      <c r="A121" s="99" t="s">
        <v>389</v>
      </c>
      <c r="B121" s="10" t="s">
        <v>114</v>
      </c>
      <c r="C121" s="10"/>
      <c r="D121" s="10"/>
      <c r="E121" s="10">
        <v>2025</v>
      </c>
      <c r="F121" s="10">
        <v>908</v>
      </c>
      <c r="G121" s="11">
        <v>46715</v>
      </c>
      <c r="H121" s="12" t="s">
        <v>113</v>
      </c>
      <c r="I121" s="9" t="s">
        <v>108</v>
      </c>
      <c r="J121" s="9" t="s">
        <v>244</v>
      </c>
      <c r="K121" s="9"/>
      <c r="L121" s="10" t="s">
        <v>241</v>
      </c>
      <c r="M121" s="24" t="s">
        <v>479</v>
      </c>
      <c r="N121" s="8">
        <v>1</v>
      </c>
      <c r="O121" s="8">
        <v>0</v>
      </c>
      <c r="P121" s="8"/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/>
      <c r="X121" s="8"/>
      <c r="Y121" s="100">
        <f>SUM(N121:X121)</f>
        <v>1</v>
      </c>
      <c r="Z121" s="23">
        <v>1676.75</v>
      </c>
      <c r="AA121" s="101">
        <v>858.36</v>
      </c>
      <c r="AB121" s="102">
        <f>+$AA121*N121</f>
        <v>858.36</v>
      </c>
      <c r="AC121" s="102">
        <f>+$AA121*O121</f>
        <v>0</v>
      </c>
      <c r="AD121" s="102">
        <f>+$AA121*P121</f>
        <v>0</v>
      </c>
      <c r="AE121" s="102">
        <f>+$AA121*Q121</f>
        <v>0</v>
      </c>
      <c r="AF121" s="102">
        <f>+$AA121*R121</f>
        <v>0</v>
      </c>
      <c r="AG121" s="102">
        <f>+$AA121*S121</f>
        <v>0</v>
      </c>
      <c r="AH121" s="102">
        <f>+$AA121*T121</f>
        <v>0</v>
      </c>
      <c r="AI121" s="102">
        <f>+$AA121*U121</f>
        <v>0</v>
      </c>
      <c r="AJ121" s="102">
        <f>+$AA121*V121</f>
        <v>0</v>
      </c>
      <c r="AK121" s="102">
        <f>+$AA121*W121</f>
        <v>0</v>
      </c>
      <c r="AL121" s="102">
        <f>+$AA121*X121</f>
        <v>0</v>
      </c>
      <c r="AM121" s="102">
        <f>+SUM(AB121:AL121)-AA121</f>
        <v>0</v>
      </c>
      <c r="AN121" s="103">
        <f>+Z121-AA121</f>
        <v>818.39</v>
      </c>
      <c r="AO121" s="102">
        <f>+$AN121*N121</f>
        <v>818.39</v>
      </c>
      <c r="AP121" s="102">
        <f>+$AN121*O121</f>
        <v>0</v>
      </c>
      <c r="AQ121" s="102">
        <f>+$AN121*P121</f>
        <v>0</v>
      </c>
      <c r="AR121" s="102">
        <f>+$AN121*Q121</f>
        <v>0</v>
      </c>
      <c r="AS121" s="102">
        <f>+$AN121*R121</f>
        <v>0</v>
      </c>
      <c r="AT121" s="102">
        <f>+$AN121*S121</f>
        <v>0</v>
      </c>
      <c r="AU121" s="102">
        <f>+$AN121*T121</f>
        <v>0</v>
      </c>
      <c r="AV121" s="102">
        <f>+$AN121*U121</f>
        <v>0</v>
      </c>
      <c r="AW121" s="102">
        <f>+$AN121*V121</f>
        <v>0</v>
      </c>
      <c r="AX121" s="102">
        <f>+$AN121*W121</f>
        <v>0</v>
      </c>
      <c r="AY121" s="102">
        <f>+$AN121*X121</f>
        <v>0</v>
      </c>
      <c r="AZ121" s="102">
        <f>+SUM(AO121:AW121)-AN121</f>
        <v>0</v>
      </c>
    </row>
    <row r="122" spans="1:52" x14ac:dyDescent="0.2">
      <c r="A122" s="99" t="s">
        <v>390</v>
      </c>
      <c r="B122" s="10" t="s">
        <v>112</v>
      </c>
      <c r="C122" s="10"/>
      <c r="D122" s="10"/>
      <c r="E122" s="10">
        <v>2025</v>
      </c>
      <c r="F122" s="10">
        <v>909</v>
      </c>
      <c r="G122" s="11">
        <v>46715</v>
      </c>
      <c r="H122" s="12" t="s">
        <v>111</v>
      </c>
      <c r="I122" s="9" t="s">
        <v>108</v>
      </c>
      <c r="J122" s="9" t="s">
        <v>244</v>
      </c>
      <c r="K122" s="9"/>
      <c r="L122" s="10" t="s">
        <v>241</v>
      </c>
      <c r="M122" s="24" t="s">
        <v>479</v>
      </c>
      <c r="N122" s="8">
        <v>0</v>
      </c>
      <c r="O122" s="8">
        <v>0</v>
      </c>
      <c r="P122" s="8"/>
      <c r="Q122" s="8">
        <v>1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/>
      <c r="X122" s="8"/>
      <c r="Y122" s="100">
        <f>SUM(N122:X122)</f>
        <v>1</v>
      </c>
      <c r="Z122" s="23">
        <v>2400.13</v>
      </c>
      <c r="AA122" s="101">
        <v>1228.67</v>
      </c>
      <c r="AB122" s="102">
        <f>+$AA122*N122</f>
        <v>0</v>
      </c>
      <c r="AC122" s="102">
        <f>+$AA122*O122</f>
        <v>0</v>
      </c>
      <c r="AD122" s="102">
        <f>+$AA122*P122</f>
        <v>0</v>
      </c>
      <c r="AE122" s="102">
        <f>+$AA122*Q122</f>
        <v>1228.67</v>
      </c>
      <c r="AF122" s="102">
        <f>+$AA122*R122</f>
        <v>0</v>
      </c>
      <c r="AG122" s="102">
        <f>+$AA122*S122</f>
        <v>0</v>
      </c>
      <c r="AH122" s="102">
        <f>+$AA122*T122</f>
        <v>0</v>
      </c>
      <c r="AI122" s="102">
        <f>+$AA122*U122</f>
        <v>0</v>
      </c>
      <c r="AJ122" s="102">
        <f>+$AA122*V122</f>
        <v>0</v>
      </c>
      <c r="AK122" s="102">
        <f>+$AA122*W122</f>
        <v>0</v>
      </c>
      <c r="AL122" s="102">
        <f>+$AA122*X122</f>
        <v>0</v>
      </c>
      <c r="AM122" s="102">
        <f>+SUM(AB122:AL122)-AA122</f>
        <v>0</v>
      </c>
      <c r="AN122" s="103">
        <f>+Z122-AA122</f>
        <v>1171.46</v>
      </c>
      <c r="AO122" s="102">
        <f>+$AN122*N122</f>
        <v>0</v>
      </c>
      <c r="AP122" s="102">
        <f>+$AN122*O122</f>
        <v>0</v>
      </c>
      <c r="AQ122" s="102">
        <f>+$AN122*P122</f>
        <v>0</v>
      </c>
      <c r="AR122" s="102">
        <f>+$AN122*Q122</f>
        <v>1171.46</v>
      </c>
      <c r="AS122" s="102">
        <f>+$AN122*R122</f>
        <v>0</v>
      </c>
      <c r="AT122" s="102">
        <f>+$AN122*S122</f>
        <v>0</v>
      </c>
      <c r="AU122" s="102">
        <f>+$AN122*T122</f>
        <v>0</v>
      </c>
      <c r="AV122" s="102">
        <f>+$AN122*U122</f>
        <v>0</v>
      </c>
      <c r="AW122" s="102">
        <f>+$AN122*V122</f>
        <v>0</v>
      </c>
      <c r="AX122" s="102">
        <f>+$AN122*W122</f>
        <v>0</v>
      </c>
      <c r="AY122" s="102">
        <f>+$AN122*X122</f>
        <v>0</v>
      </c>
      <c r="AZ122" s="102">
        <f>+SUM(AO122:AW122)-AN122</f>
        <v>0</v>
      </c>
    </row>
    <row r="123" spans="1:52" ht="15.75" thickBot="1" x14ac:dyDescent="0.25">
      <c r="A123" s="90" t="s">
        <v>391</v>
      </c>
      <c r="B123" s="91" t="s">
        <v>110</v>
      </c>
      <c r="C123" s="91" t="s">
        <v>473</v>
      </c>
      <c r="D123" s="91" t="s">
        <v>470</v>
      </c>
      <c r="E123" s="91">
        <v>2025</v>
      </c>
      <c r="F123" s="91">
        <v>910</v>
      </c>
      <c r="G123" s="92">
        <v>46715</v>
      </c>
      <c r="H123" s="93" t="s">
        <v>109</v>
      </c>
      <c r="I123" s="94" t="s">
        <v>108</v>
      </c>
      <c r="J123" s="94" t="s">
        <v>244</v>
      </c>
      <c r="K123" s="94" t="s">
        <v>243</v>
      </c>
      <c r="L123" s="91" t="s">
        <v>241</v>
      </c>
      <c r="M123" s="95" t="s">
        <v>479</v>
      </c>
      <c r="N123" s="96">
        <v>1</v>
      </c>
      <c r="O123" s="97">
        <v>0</v>
      </c>
      <c r="P123" s="97"/>
      <c r="Q123" s="97">
        <v>0</v>
      </c>
      <c r="R123" s="97">
        <v>0</v>
      </c>
      <c r="S123" s="97">
        <v>0</v>
      </c>
      <c r="T123" s="97">
        <v>0</v>
      </c>
      <c r="U123" s="97">
        <v>0</v>
      </c>
      <c r="V123" s="97">
        <v>0</v>
      </c>
      <c r="W123" s="97"/>
      <c r="X123" s="97"/>
      <c r="Y123" s="62">
        <f>SUM(N123:X123)</f>
        <v>1</v>
      </c>
      <c r="Z123" s="98">
        <v>6292.68</v>
      </c>
      <c r="AA123" s="63">
        <v>3221.36</v>
      </c>
      <c r="AB123" s="64">
        <f>+$AA123*N123</f>
        <v>3221.36</v>
      </c>
      <c r="AC123" s="64">
        <f>+$AA123*O123</f>
        <v>0</v>
      </c>
      <c r="AD123" s="64">
        <f>+$AA123*P123</f>
        <v>0</v>
      </c>
      <c r="AE123" s="64">
        <f>+$AA123*Q123</f>
        <v>0</v>
      </c>
      <c r="AF123" s="64">
        <f>+$AA123*R123</f>
        <v>0</v>
      </c>
      <c r="AG123" s="64">
        <f>+$AA123*S123</f>
        <v>0</v>
      </c>
      <c r="AH123" s="64">
        <f>+$AA123*T123</f>
        <v>0</v>
      </c>
      <c r="AI123" s="64">
        <f>+$AA123*U123</f>
        <v>0</v>
      </c>
      <c r="AJ123" s="64">
        <f>+$AA123*V123</f>
        <v>0</v>
      </c>
      <c r="AK123" s="64">
        <f>+$AA123*W123</f>
        <v>0</v>
      </c>
      <c r="AL123" s="64">
        <f>+$AA123*X123</f>
        <v>0</v>
      </c>
      <c r="AM123" s="65">
        <f>+SUM(AB123:AL123)-AA123</f>
        <v>0</v>
      </c>
      <c r="AN123" s="66">
        <f>+Z123-AA123</f>
        <v>3071.32</v>
      </c>
      <c r="AO123" s="64">
        <f>+$AN123*N123</f>
        <v>3071.32</v>
      </c>
      <c r="AP123" s="64">
        <f>+$AN123*O123</f>
        <v>0</v>
      </c>
      <c r="AQ123" s="64">
        <f>+$AN123*P123</f>
        <v>0</v>
      </c>
      <c r="AR123" s="64">
        <f>+$AN123*Q123</f>
        <v>0</v>
      </c>
      <c r="AS123" s="64">
        <f>+$AN123*R123</f>
        <v>0</v>
      </c>
      <c r="AT123" s="64">
        <f>+$AN123*S123</f>
        <v>0</v>
      </c>
      <c r="AU123" s="64">
        <f>+$AN123*T123</f>
        <v>0</v>
      </c>
      <c r="AV123" s="64">
        <f>+$AN123*U123</f>
        <v>0</v>
      </c>
      <c r="AW123" s="64">
        <f>+$AN123*V123</f>
        <v>0</v>
      </c>
      <c r="AX123" s="64">
        <f>+$AN123*W123</f>
        <v>0</v>
      </c>
      <c r="AY123" s="64">
        <f>+$AN123*X123</f>
        <v>0</v>
      </c>
      <c r="AZ123" s="65">
        <f>+SUM(AO123:AW123)-AN123</f>
        <v>0</v>
      </c>
    </row>
    <row r="124" spans="1:52" x14ac:dyDescent="0.2">
      <c r="A124" s="20"/>
      <c r="B124" s="44"/>
      <c r="C124" s="44"/>
      <c r="D124" s="44"/>
      <c r="E124" s="44"/>
      <c r="F124" s="44"/>
      <c r="G124" s="44"/>
      <c r="H124" s="45"/>
      <c r="I124" s="44"/>
      <c r="J124" s="44"/>
      <c r="K124" s="44"/>
      <c r="L124" s="44"/>
      <c r="M124" s="44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Z124" s="47">
        <f>SUM(Z3:Z123)</f>
        <v>23438498.346703991</v>
      </c>
      <c r="AA124" s="47">
        <f>SUM(AA3:AA123)</f>
        <v>20612604.653178412</v>
      </c>
      <c r="AB124" s="47">
        <f>SUM(AB3:AB123)</f>
        <v>77976.244565177476</v>
      </c>
      <c r="AC124" s="47">
        <f>SUM(AC3:AC123)</f>
        <v>2741933.8600000003</v>
      </c>
      <c r="AD124" s="47">
        <f>SUM(AD3:AD123)</f>
        <v>175911.750159961</v>
      </c>
      <c r="AE124" s="47">
        <f>SUM(AE3:AE123)</f>
        <v>16016282.195160097</v>
      </c>
      <c r="AF124" s="47">
        <f>SUM(AF3:AF123)</f>
        <v>8931.5567517219934</v>
      </c>
      <c r="AG124" s="47">
        <f>SUM(AG3:AG123)</f>
        <v>607689.11</v>
      </c>
      <c r="AH124" s="47">
        <f>SUM(AH3:AH123)</f>
        <v>141260.63368376502</v>
      </c>
      <c r="AI124" s="47">
        <f>SUM(AI3:AI123)</f>
        <v>79091.53</v>
      </c>
      <c r="AJ124" s="47">
        <f>SUM(AJ3:AJ123)</f>
        <v>665244.08894781396</v>
      </c>
      <c r="AK124" s="47">
        <f>SUM(AK3:AK123)</f>
        <v>3380.87</v>
      </c>
      <c r="AL124" s="47">
        <f>SUM(AL3:AL123)</f>
        <v>94902.813909879929</v>
      </c>
      <c r="AM124" s="47"/>
      <c r="AN124" s="47">
        <f>SUM(AN3:AN123)</f>
        <v>2825893.6935255821</v>
      </c>
      <c r="AO124" s="47">
        <f>SUM(AO3:AO123)</f>
        <v>55395.040903400703</v>
      </c>
      <c r="AP124" s="47">
        <f>SUM(AP3:AP123)</f>
        <v>0</v>
      </c>
      <c r="AQ124" s="47">
        <f>SUM(AQ3:AQ123)</f>
        <v>0</v>
      </c>
      <c r="AR124" s="47">
        <f>SUM(AR3:AR123)</f>
        <v>1780435.022535885</v>
      </c>
      <c r="AS124" s="47">
        <f>SUM(AS3:AS123)</f>
        <v>395.80955998131498</v>
      </c>
      <c r="AT124" s="47">
        <f>SUM(AT3:AT123)</f>
        <v>577720.87</v>
      </c>
      <c r="AU124" s="47">
        <f>SUM(AU3:AU123)</f>
        <v>0</v>
      </c>
      <c r="AV124" s="47">
        <f>SUM(AV3:AV123)</f>
        <v>156232.87</v>
      </c>
      <c r="AW124" s="47">
        <f>SUM(AW3:AW123)</f>
        <v>255714.08052631578</v>
      </c>
      <c r="AX124" s="47">
        <f>SUM(AX3:AX123)</f>
        <v>0</v>
      </c>
      <c r="AY124" s="47">
        <f>SUM(AY3:AY123)</f>
        <v>0</v>
      </c>
      <c r="AZ124" s="46"/>
    </row>
    <row r="125" spans="1:52" x14ac:dyDescent="0.2">
      <c r="A125" s="20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</row>
    <row r="126" spans="1:52" x14ac:dyDescent="0.2">
      <c r="A126" s="20"/>
      <c r="Z126" s="19"/>
      <c r="AR126" s="19"/>
    </row>
    <row r="127" spans="1:52" x14ac:dyDescent="0.2">
      <c r="A127" s="20"/>
    </row>
    <row r="128" spans="1:52" x14ac:dyDescent="0.2">
      <c r="A128" s="20"/>
    </row>
    <row r="129" spans="1:1" x14ac:dyDescent="0.2">
      <c r="A129" s="20"/>
    </row>
    <row r="130" spans="1:1" x14ac:dyDescent="0.2">
      <c r="A130" s="20"/>
    </row>
    <row r="131" spans="1:1" x14ac:dyDescent="0.2">
      <c r="A131" s="20"/>
    </row>
    <row r="132" spans="1:1" x14ac:dyDescent="0.2">
      <c r="A132" s="20"/>
    </row>
    <row r="133" spans="1:1" x14ac:dyDescent="0.2">
      <c r="A133" s="20"/>
    </row>
  </sheetData>
  <autoFilter ref="A2:AZ123">
    <sortState ref="A3:AZ124">
      <sortCondition ref="A2:A123"/>
    </sortState>
  </autoFilter>
  <mergeCells count="3">
    <mergeCell ref="N1:Y1"/>
    <mergeCell ref="AN1:AZ1"/>
    <mergeCell ref="AA1:AM1"/>
  </mergeCells>
  <conditionalFormatting sqref="Z3:Z15 Z78:Z123 Z23:Z76 Z21">
    <cfRule type="cellIs" dxfId="3" priority="4" operator="greaterThan">
      <formula>750000</formula>
    </cfRule>
  </conditionalFormatting>
  <conditionalFormatting sqref="Z77">
    <cfRule type="cellIs" dxfId="2" priority="3" operator="greaterThan">
      <formula>750000</formula>
    </cfRule>
  </conditionalFormatting>
  <conditionalFormatting sqref="Z22">
    <cfRule type="cellIs" dxfId="1" priority="2" operator="greaterThan">
      <formula>750000</formula>
    </cfRule>
  </conditionalFormatting>
  <conditionalFormatting sqref="Z16:Z20">
    <cfRule type="cellIs" dxfId="0" priority="1" operator="greaterThan">
      <formula>550000</formula>
    </cfRule>
  </conditionalFormatting>
  <pageMargins left="0.70866141732283472" right="0.70866141732283472" top="0.74803149606299213" bottom="0.74803149606299213" header="0.31496062992125984" footer="0.31496062992125984"/>
  <pageSetup paperSize="8" scale="29" fitToHeight="0" orientation="landscape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1"/>
  <sheetViews>
    <sheetView workbookViewId="0">
      <selection activeCell="H31" sqref="H31"/>
    </sheetView>
  </sheetViews>
  <sheetFormatPr defaultRowHeight="12.75" x14ac:dyDescent="0.2"/>
  <cols>
    <col min="1" max="1" width="19.85546875" customWidth="1"/>
    <col min="2" max="2" width="24.85546875" style="43" customWidth="1"/>
    <col min="3" max="4" width="21.5703125" customWidth="1"/>
    <col min="5" max="5" width="21.5703125" style="53" customWidth="1"/>
    <col min="6" max="10" width="21.5703125" customWidth="1"/>
    <col min="11" max="11" width="21.5703125" bestFit="1" customWidth="1"/>
    <col min="12" max="12" width="19.85546875" bestFit="1" customWidth="1"/>
  </cols>
  <sheetData>
    <row r="1" spans="1:3" x14ac:dyDescent="0.2">
      <c r="A1" s="40" t="s">
        <v>475</v>
      </c>
      <c r="B1" s="43" t="s">
        <v>477</v>
      </c>
      <c r="C1" t="s">
        <v>483</v>
      </c>
    </row>
    <row r="2" spans="1:3" x14ac:dyDescent="0.2">
      <c r="A2" s="41" t="s">
        <v>474</v>
      </c>
      <c r="B2" s="43">
        <v>5198498.1939098798</v>
      </c>
      <c r="C2" s="42">
        <v>31</v>
      </c>
    </row>
    <row r="3" spans="1:3" x14ac:dyDescent="0.2">
      <c r="A3" s="41" t="s">
        <v>478</v>
      </c>
      <c r="B3" s="43">
        <v>5429441.4700000007</v>
      </c>
      <c r="C3" s="42">
        <v>30</v>
      </c>
    </row>
    <row r="4" spans="1:3" x14ac:dyDescent="0.2">
      <c r="A4" s="41" t="s">
        <v>479</v>
      </c>
      <c r="B4" s="43">
        <v>7103812.4727941183</v>
      </c>
      <c r="C4" s="42">
        <v>30</v>
      </c>
    </row>
    <row r="5" spans="1:3" x14ac:dyDescent="0.2">
      <c r="A5" s="41" t="s">
        <v>480</v>
      </c>
      <c r="B5" s="43">
        <v>5706746.2100000009</v>
      </c>
      <c r="C5" s="42">
        <v>30</v>
      </c>
    </row>
    <row r="6" spans="1:3" x14ac:dyDescent="0.2">
      <c r="A6" s="41" t="s">
        <v>476</v>
      </c>
      <c r="B6" s="43">
        <v>23438498.346703995</v>
      </c>
      <c r="C6" s="42">
        <v>121</v>
      </c>
    </row>
    <row r="12" spans="1:3" x14ac:dyDescent="0.2">
      <c r="B12"/>
    </row>
    <row r="26" spans="1:6" x14ac:dyDescent="0.2">
      <c r="B26"/>
      <c r="D26" t="s">
        <v>490</v>
      </c>
      <c r="E26" s="54">
        <f>SUM(F29:F39)</f>
        <v>20612604.653178416</v>
      </c>
    </row>
    <row r="27" spans="1:6" x14ac:dyDescent="0.2">
      <c r="B27"/>
    </row>
    <row r="28" spans="1:6" s="52" customFormat="1" ht="30" x14ac:dyDescent="0.2">
      <c r="A28" s="55" t="s">
        <v>489</v>
      </c>
      <c r="B28" s="55" t="s">
        <v>484</v>
      </c>
      <c r="C28" s="55" t="s">
        <v>485</v>
      </c>
      <c r="D28" s="55" t="s">
        <v>486</v>
      </c>
      <c r="E28" s="55" t="s">
        <v>487</v>
      </c>
      <c r="F28" s="55" t="s">
        <v>488</v>
      </c>
    </row>
    <row r="29" spans="1:6" s="52" customFormat="1" ht="51" x14ac:dyDescent="0.2">
      <c r="A29" s="77" t="s">
        <v>491</v>
      </c>
      <c r="B29" s="77">
        <v>2026</v>
      </c>
      <c r="C29" s="77">
        <v>1</v>
      </c>
      <c r="D29" s="56" t="str">
        <f>+'Beni Sanitari'!AB2</f>
        <v>A501010101</v>
      </c>
      <c r="E29" s="57" t="s">
        <v>492</v>
      </c>
      <c r="F29" s="58">
        <f>+'Beni Sanitari'!AB124</f>
        <v>77976.244565177476</v>
      </c>
    </row>
    <row r="30" spans="1:6" ht="25.5" x14ac:dyDescent="0.2">
      <c r="A30" s="77"/>
      <c r="B30" s="77"/>
      <c r="C30" s="77"/>
      <c r="D30" s="56" t="str">
        <f>+'Beni Sanitari'!AC2</f>
        <v>A501010401</v>
      </c>
      <c r="E30" s="57" t="s">
        <v>493</v>
      </c>
      <c r="F30" s="58">
        <f>+'Beni Sanitari'!AC124</f>
        <v>2741933.8600000003</v>
      </c>
    </row>
    <row r="31" spans="1:6" ht="38.25" x14ac:dyDescent="0.2">
      <c r="A31" s="77"/>
      <c r="B31" s="77"/>
      <c r="C31" s="77"/>
      <c r="D31" s="56" t="str">
        <f>+'Beni Sanitari'!AD2</f>
        <v>A501010602</v>
      </c>
      <c r="E31" s="57" t="s">
        <v>494</v>
      </c>
      <c r="F31" s="58">
        <f>+'Beni Sanitari'!AD124</f>
        <v>175911.750159961</v>
      </c>
    </row>
    <row r="32" spans="1:6" ht="25.5" x14ac:dyDescent="0.2">
      <c r="A32" s="77"/>
      <c r="B32" s="77"/>
      <c r="C32" s="77"/>
      <c r="D32" s="56" t="str">
        <f>+'Beni Sanitari'!AE2</f>
        <v>A501010603</v>
      </c>
      <c r="E32" s="57" t="s">
        <v>495</v>
      </c>
      <c r="F32" s="58">
        <f>+'Beni Sanitari'!AE124</f>
        <v>16016282.195160097</v>
      </c>
    </row>
    <row r="33" spans="1:6" ht="25.5" x14ac:dyDescent="0.2">
      <c r="A33" s="77"/>
      <c r="B33" s="77"/>
      <c r="C33" s="77"/>
      <c r="D33" s="56" t="str">
        <f>+'Beni Sanitari'!AF2</f>
        <v>A501010801</v>
      </c>
      <c r="E33" s="57" t="s">
        <v>496</v>
      </c>
      <c r="F33" s="58">
        <f>+'Beni Sanitari'!AF124</f>
        <v>8931.5567517219934</v>
      </c>
    </row>
    <row r="34" spans="1:6" x14ac:dyDescent="0.2">
      <c r="A34" s="77"/>
      <c r="B34" s="77"/>
      <c r="C34" s="77"/>
      <c r="D34" s="56" t="str">
        <f>+'Beni Sanitari'!AG2</f>
        <v>A502050104</v>
      </c>
      <c r="E34" s="57" t="s">
        <v>497</v>
      </c>
      <c r="F34" s="58">
        <f>+'Beni Sanitari'!AG124</f>
        <v>607689.11</v>
      </c>
    </row>
    <row r="35" spans="1:6" ht="51" x14ac:dyDescent="0.2">
      <c r="A35" s="77"/>
      <c r="B35" s="77"/>
      <c r="C35" s="77"/>
      <c r="D35" s="56" t="str">
        <f>+'Beni Sanitari'!AH2</f>
        <v>A507020101</v>
      </c>
      <c r="E35" s="57" t="s">
        <v>498</v>
      </c>
      <c r="F35" s="58">
        <f>+'Beni Sanitari'!AH124</f>
        <v>141260.63368376502</v>
      </c>
    </row>
    <row r="36" spans="1:6" ht="25.5" x14ac:dyDescent="0.2">
      <c r="A36" s="77"/>
      <c r="B36" s="77"/>
      <c r="C36" s="77"/>
      <c r="D36" s="56" t="str">
        <f>+'Beni Sanitari'!AI2</f>
        <v>A508020101</v>
      </c>
      <c r="E36" s="57" t="s">
        <v>499</v>
      </c>
      <c r="F36" s="58">
        <f>+'Beni Sanitari'!AI124</f>
        <v>79091.53</v>
      </c>
    </row>
    <row r="37" spans="1:6" ht="25.5" x14ac:dyDescent="0.2">
      <c r="A37" s="77"/>
      <c r="B37" s="77"/>
      <c r="C37" s="77"/>
      <c r="D37" s="56" t="str">
        <f>+'Beni Sanitari'!AJ2</f>
        <v>A508020104</v>
      </c>
      <c r="E37" s="57" t="s">
        <v>500</v>
      </c>
      <c r="F37" s="58">
        <f>+'Beni Sanitari'!AJ124</f>
        <v>665244.08894781396</v>
      </c>
    </row>
    <row r="38" spans="1:6" ht="25.5" x14ac:dyDescent="0.2">
      <c r="A38" s="77"/>
      <c r="B38" s="77"/>
      <c r="C38" s="77"/>
      <c r="D38" s="56" t="str">
        <f>+'Beni Sanitari'!AK2</f>
        <v>A508020106</v>
      </c>
      <c r="E38" s="57" t="s">
        <v>501</v>
      </c>
      <c r="F38" s="58">
        <f>+'Beni Sanitari'!AK124</f>
        <v>3380.87</v>
      </c>
    </row>
    <row r="39" spans="1:6" x14ac:dyDescent="0.2">
      <c r="A39" s="77"/>
      <c r="B39" s="77"/>
      <c r="C39" s="77"/>
      <c r="D39" s="56" t="str">
        <f>+'Beni Sanitari'!AL2</f>
        <v>A506010106</v>
      </c>
      <c r="E39" s="57" t="s">
        <v>502</v>
      </c>
      <c r="F39" s="58">
        <f>+'Beni Sanitari'!AL124</f>
        <v>94902.813909879929</v>
      </c>
    </row>
    <row r="40" spans="1:6" ht="51" x14ac:dyDescent="0.2">
      <c r="A40" s="77" t="s">
        <v>491</v>
      </c>
      <c r="B40" s="76" t="s">
        <v>247</v>
      </c>
      <c r="C40" s="77">
        <v>1</v>
      </c>
      <c r="D40" s="56" t="str">
        <f>+'Beni Sanitari'!AO2</f>
        <v>A501010101</v>
      </c>
      <c r="E40" s="57" t="s">
        <v>492</v>
      </c>
      <c r="F40" s="58">
        <f>+'Beni Sanitari'!AO124</f>
        <v>55395.040903400703</v>
      </c>
    </row>
    <row r="41" spans="1:6" ht="25.5" x14ac:dyDescent="0.2">
      <c r="A41" s="77"/>
      <c r="B41" s="76"/>
      <c r="C41" s="77"/>
      <c r="D41" s="56" t="str">
        <f>+'Beni Sanitari'!AP2</f>
        <v>A501010401</v>
      </c>
      <c r="E41" s="57" t="s">
        <v>493</v>
      </c>
      <c r="F41" s="58">
        <f>+'Beni Sanitari'!AP124</f>
        <v>0</v>
      </c>
    </row>
    <row r="42" spans="1:6" ht="38.25" x14ac:dyDescent="0.2">
      <c r="A42" s="77"/>
      <c r="B42" s="76"/>
      <c r="C42" s="77"/>
      <c r="D42" s="56" t="str">
        <f>+'Beni Sanitari'!AQ2</f>
        <v>A501010602</v>
      </c>
      <c r="E42" s="57" t="s">
        <v>494</v>
      </c>
      <c r="F42" s="58">
        <f>+'Beni Sanitari'!AQ124</f>
        <v>0</v>
      </c>
    </row>
    <row r="43" spans="1:6" ht="25.5" x14ac:dyDescent="0.2">
      <c r="A43" s="77"/>
      <c r="B43" s="76"/>
      <c r="C43" s="77"/>
      <c r="D43" s="56" t="str">
        <f>+'Beni Sanitari'!AR2</f>
        <v>A501010603</v>
      </c>
      <c r="E43" s="57" t="s">
        <v>495</v>
      </c>
      <c r="F43" s="58">
        <f>+'Beni Sanitari'!AR124</f>
        <v>1780435.022535885</v>
      </c>
    </row>
    <row r="44" spans="1:6" ht="25.5" x14ac:dyDescent="0.2">
      <c r="A44" s="77"/>
      <c r="B44" s="76"/>
      <c r="C44" s="77"/>
      <c r="D44" s="56" t="str">
        <f>+'Beni Sanitari'!AS2</f>
        <v>A501010801</v>
      </c>
      <c r="E44" s="57" t="s">
        <v>496</v>
      </c>
      <c r="F44" s="58">
        <f>+'Beni Sanitari'!AS124</f>
        <v>395.80955998131498</v>
      </c>
    </row>
    <row r="45" spans="1:6" x14ac:dyDescent="0.2">
      <c r="A45" s="77"/>
      <c r="B45" s="76"/>
      <c r="C45" s="77"/>
      <c r="D45" s="56" t="str">
        <f>+'Beni Sanitari'!AT2</f>
        <v>A502050104</v>
      </c>
      <c r="E45" s="57" t="s">
        <v>497</v>
      </c>
      <c r="F45" s="58">
        <f>+'Beni Sanitari'!AT124</f>
        <v>577720.87</v>
      </c>
    </row>
    <row r="46" spans="1:6" ht="51" x14ac:dyDescent="0.2">
      <c r="A46" s="77"/>
      <c r="B46" s="76"/>
      <c r="C46" s="77"/>
      <c r="D46" s="56" t="str">
        <f>+'Beni Sanitari'!AU2</f>
        <v>A507020101</v>
      </c>
      <c r="E46" s="57" t="s">
        <v>498</v>
      </c>
      <c r="F46" s="58">
        <f>+'Beni Sanitari'!AU124</f>
        <v>0</v>
      </c>
    </row>
    <row r="47" spans="1:6" ht="25.5" x14ac:dyDescent="0.2">
      <c r="A47" s="77"/>
      <c r="B47" s="76"/>
      <c r="C47" s="77"/>
      <c r="D47" s="56" t="str">
        <f>+'Beni Sanitari'!AV2</f>
        <v>A508020101</v>
      </c>
      <c r="E47" s="57" t="s">
        <v>499</v>
      </c>
      <c r="F47" s="58">
        <f>+'Beni Sanitari'!AV124</f>
        <v>156232.87</v>
      </c>
    </row>
    <row r="48" spans="1:6" ht="25.5" x14ac:dyDescent="0.2">
      <c r="A48" s="77"/>
      <c r="B48" s="76"/>
      <c r="C48" s="77"/>
      <c r="D48" s="56" t="str">
        <f>+'Beni Sanitari'!AW2</f>
        <v>A508020104</v>
      </c>
      <c r="E48" s="57" t="s">
        <v>500</v>
      </c>
      <c r="F48" s="58">
        <f>+'Beni Sanitari'!AW124</f>
        <v>255714.08052631578</v>
      </c>
    </row>
    <row r="49" spans="1:6" ht="25.5" x14ac:dyDescent="0.2">
      <c r="A49" s="77"/>
      <c r="B49" s="76"/>
      <c r="C49" s="77"/>
      <c r="D49" s="56" t="str">
        <f>+'Beni Sanitari'!AX2</f>
        <v>A508020106</v>
      </c>
      <c r="E49" s="57" t="s">
        <v>501</v>
      </c>
      <c r="F49" s="58">
        <f>+'Beni Sanitari'!AX124</f>
        <v>0</v>
      </c>
    </row>
    <row r="50" spans="1:6" x14ac:dyDescent="0.2">
      <c r="A50" s="77"/>
      <c r="B50" s="76"/>
      <c r="C50" s="77"/>
      <c r="D50" s="56" t="str">
        <f>+'Beni Sanitari'!AY2</f>
        <v>A506010106</v>
      </c>
      <c r="E50" s="57" t="s">
        <v>502</v>
      </c>
      <c r="F50" s="58">
        <f>+'Beni Sanitari'!AY124</f>
        <v>0</v>
      </c>
    </row>
    <row r="51" spans="1:6" x14ac:dyDescent="0.2">
      <c r="B51"/>
      <c r="F51" s="51"/>
    </row>
    <row r="52" spans="1:6" x14ac:dyDescent="0.2">
      <c r="B52"/>
    </row>
    <row r="53" spans="1:6" x14ac:dyDescent="0.2">
      <c r="B53"/>
      <c r="F53" s="51"/>
    </row>
    <row r="54" spans="1:6" x14ac:dyDescent="0.2">
      <c r="B54"/>
    </row>
    <row r="55" spans="1:6" x14ac:dyDescent="0.2">
      <c r="B55"/>
    </row>
    <row r="56" spans="1:6" x14ac:dyDescent="0.2">
      <c r="B56"/>
    </row>
    <row r="57" spans="1:6" x14ac:dyDescent="0.2">
      <c r="B57"/>
    </row>
    <row r="58" spans="1:6" x14ac:dyDescent="0.2">
      <c r="B58"/>
    </row>
    <row r="59" spans="1:6" x14ac:dyDescent="0.2">
      <c r="B59"/>
    </row>
    <row r="60" spans="1:6" x14ac:dyDescent="0.2">
      <c r="B60"/>
    </row>
    <row r="61" spans="1:6" x14ac:dyDescent="0.2">
      <c r="B61"/>
    </row>
    <row r="62" spans="1:6" x14ac:dyDescent="0.2">
      <c r="B62"/>
    </row>
    <row r="63" spans="1:6" x14ac:dyDescent="0.2">
      <c r="B63"/>
    </row>
    <row r="64" spans="1:6" x14ac:dyDescent="0.2">
      <c r="B64"/>
    </row>
    <row r="65" spans="2:2" x14ac:dyDescent="0.2">
      <c r="B65"/>
    </row>
    <row r="66" spans="2:2" x14ac:dyDescent="0.2">
      <c r="B66"/>
    </row>
    <row r="67" spans="2:2" x14ac:dyDescent="0.2">
      <c r="B67"/>
    </row>
    <row r="68" spans="2:2" x14ac:dyDescent="0.2">
      <c r="B68"/>
    </row>
    <row r="69" spans="2:2" x14ac:dyDescent="0.2">
      <c r="B69"/>
    </row>
    <row r="70" spans="2:2" x14ac:dyDescent="0.2">
      <c r="B70"/>
    </row>
    <row r="71" spans="2:2" x14ac:dyDescent="0.2">
      <c r="B71"/>
    </row>
    <row r="72" spans="2:2" x14ac:dyDescent="0.2">
      <c r="B72"/>
    </row>
    <row r="73" spans="2:2" x14ac:dyDescent="0.2">
      <c r="B73"/>
    </row>
    <row r="74" spans="2:2" x14ac:dyDescent="0.2">
      <c r="B74"/>
    </row>
    <row r="75" spans="2:2" x14ac:dyDescent="0.2">
      <c r="B75"/>
    </row>
    <row r="76" spans="2:2" x14ac:dyDescent="0.2">
      <c r="B76"/>
    </row>
    <row r="77" spans="2:2" x14ac:dyDescent="0.2">
      <c r="B77"/>
    </row>
    <row r="78" spans="2:2" x14ac:dyDescent="0.2">
      <c r="B78"/>
    </row>
    <row r="79" spans="2:2" x14ac:dyDescent="0.2">
      <c r="B79"/>
    </row>
    <row r="80" spans="2:2" x14ac:dyDescent="0.2">
      <c r="B80"/>
    </row>
    <row r="81" spans="2:2" x14ac:dyDescent="0.2">
      <c r="B81"/>
    </row>
    <row r="82" spans="2:2" x14ac:dyDescent="0.2">
      <c r="B82"/>
    </row>
    <row r="83" spans="2:2" x14ac:dyDescent="0.2">
      <c r="B83"/>
    </row>
    <row r="84" spans="2:2" x14ac:dyDescent="0.2">
      <c r="B84"/>
    </row>
    <row r="85" spans="2:2" x14ac:dyDescent="0.2">
      <c r="B85"/>
    </row>
    <row r="86" spans="2:2" x14ac:dyDescent="0.2">
      <c r="B86"/>
    </row>
    <row r="87" spans="2:2" x14ac:dyDescent="0.2">
      <c r="B87"/>
    </row>
    <row r="88" spans="2:2" x14ac:dyDescent="0.2">
      <c r="B88"/>
    </row>
    <row r="89" spans="2:2" x14ac:dyDescent="0.2">
      <c r="B89"/>
    </row>
    <row r="90" spans="2:2" x14ac:dyDescent="0.2">
      <c r="B90"/>
    </row>
    <row r="91" spans="2:2" x14ac:dyDescent="0.2">
      <c r="B91"/>
    </row>
    <row r="92" spans="2:2" x14ac:dyDescent="0.2">
      <c r="B92"/>
    </row>
    <row r="93" spans="2:2" x14ac:dyDescent="0.2">
      <c r="B93"/>
    </row>
    <row r="94" spans="2:2" x14ac:dyDescent="0.2">
      <c r="B94"/>
    </row>
    <row r="95" spans="2:2" x14ac:dyDescent="0.2">
      <c r="B95"/>
    </row>
    <row r="96" spans="2:2" x14ac:dyDescent="0.2">
      <c r="B96"/>
    </row>
    <row r="97" spans="2:2" x14ac:dyDescent="0.2">
      <c r="B97"/>
    </row>
    <row r="98" spans="2:2" x14ac:dyDescent="0.2">
      <c r="B98"/>
    </row>
    <row r="99" spans="2:2" x14ac:dyDescent="0.2">
      <c r="B99"/>
    </row>
    <row r="100" spans="2:2" x14ac:dyDescent="0.2">
      <c r="B100"/>
    </row>
    <row r="101" spans="2:2" x14ac:dyDescent="0.2">
      <c r="B101"/>
    </row>
    <row r="102" spans="2:2" x14ac:dyDescent="0.2">
      <c r="B102"/>
    </row>
    <row r="103" spans="2:2" x14ac:dyDescent="0.2">
      <c r="B103"/>
    </row>
    <row r="104" spans="2:2" x14ac:dyDescent="0.2">
      <c r="B104"/>
    </row>
    <row r="105" spans="2:2" x14ac:dyDescent="0.2">
      <c r="B105"/>
    </row>
    <row r="106" spans="2:2" x14ac:dyDescent="0.2">
      <c r="B106"/>
    </row>
    <row r="107" spans="2:2" x14ac:dyDescent="0.2">
      <c r="B107"/>
    </row>
    <row r="108" spans="2:2" x14ac:dyDescent="0.2">
      <c r="B108"/>
    </row>
    <row r="109" spans="2:2" x14ac:dyDescent="0.2">
      <c r="B109"/>
    </row>
    <row r="110" spans="2:2" x14ac:dyDescent="0.2">
      <c r="B110"/>
    </row>
    <row r="111" spans="2:2" x14ac:dyDescent="0.2">
      <c r="B111"/>
    </row>
    <row r="112" spans="2:2" x14ac:dyDescent="0.2">
      <c r="B112"/>
    </row>
    <row r="113" spans="2:2" x14ac:dyDescent="0.2">
      <c r="B113"/>
    </row>
    <row r="114" spans="2:2" x14ac:dyDescent="0.2">
      <c r="B114"/>
    </row>
    <row r="115" spans="2:2" x14ac:dyDescent="0.2">
      <c r="B115"/>
    </row>
    <row r="116" spans="2:2" x14ac:dyDescent="0.2">
      <c r="B116"/>
    </row>
    <row r="117" spans="2:2" x14ac:dyDescent="0.2">
      <c r="B117"/>
    </row>
    <row r="118" spans="2:2" x14ac:dyDescent="0.2">
      <c r="B118"/>
    </row>
    <row r="119" spans="2:2" x14ac:dyDescent="0.2">
      <c r="B119"/>
    </row>
    <row r="120" spans="2:2" x14ac:dyDescent="0.2">
      <c r="B120"/>
    </row>
    <row r="121" spans="2:2" x14ac:dyDescent="0.2">
      <c r="B121"/>
    </row>
    <row r="122" spans="2:2" x14ac:dyDescent="0.2">
      <c r="B122"/>
    </row>
    <row r="123" spans="2:2" x14ac:dyDescent="0.2">
      <c r="B123"/>
    </row>
    <row r="124" spans="2:2" x14ac:dyDescent="0.2">
      <c r="B124"/>
    </row>
    <row r="125" spans="2:2" x14ac:dyDescent="0.2">
      <c r="B125"/>
    </row>
    <row r="126" spans="2:2" x14ac:dyDescent="0.2">
      <c r="B126"/>
    </row>
    <row r="127" spans="2:2" x14ac:dyDescent="0.2">
      <c r="B127"/>
    </row>
    <row r="128" spans="2:2" x14ac:dyDescent="0.2">
      <c r="B128"/>
    </row>
    <row r="129" spans="2:2" x14ac:dyDescent="0.2">
      <c r="B129"/>
    </row>
    <row r="130" spans="2:2" x14ac:dyDescent="0.2">
      <c r="B130"/>
    </row>
    <row r="131" spans="2:2" x14ac:dyDescent="0.2">
      <c r="B131"/>
    </row>
    <row r="132" spans="2:2" x14ac:dyDescent="0.2">
      <c r="B132"/>
    </row>
    <row r="133" spans="2:2" x14ac:dyDescent="0.2">
      <c r="B133"/>
    </row>
    <row r="134" spans="2:2" x14ac:dyDescent="0.2">
      <c r="B134"/>
    </row>
    <row r="135" spans="2:2" x14ac:dyDescent="0.2">
      <c r="B135"/>
    </row>
    <row r="136" spans="2:2" x14ac:dyDescent="0.2">
      <c r="B136"/>
    </row>
    <row r="137" spans="2:2" x14ac:dyDescent="0.2">
      <c r="B137"/>
    </row>
    <row r="138" spans="2:2" x14ac:dyDescent="0.2">
      <c r="B138"/>
    </row>
    <row r="139" spans="2:2" x14ac:dyDescent="0.2">
      <c r="B139"/>
    </row>
    <row r="140" spans="2:2" x14ac:dyDescent="0.2">
      <c r="B140"/>
    </row>
    <row r="141" spans="2:2" x14ac:dyDescent="0.2">
      <c r="B141"/>
    </row>
    <row r="142" spans="2:2" x14ac:dyDescent="0.2">
      <c r="B142"/>
    </row>
    <row r="143" spans="2:2" x14ac:dyDescent="0.2">
      <c r="B143"/>
    </row>
    <row r="144" spans="2:2" x14ac:dyDescent="0.2">
      <c r="B144"/>
    </row>
    <row r="145" spans="2:2" x14ac:dyDescent="0.2">
      <c r="B145"/>
    </row>
    <row r="146" spans="2:2" x14ac:dyDescent="0.2">
      <c r="B146"/>
    </row>
    <row r="147" spans="2:2" x14ac:dyDescent="0.2">
      <c r="B147"/>
    </row>
    <row r="148" spans="2:2" x14ac:dyDescent="0.2">
      <c r="B148"/>
    </row>
    <row r="149" spans="2:2" x14ac:dyDescent="0.2">
      <c r="B149"/>
    </row>
    <row r="150" spans="2:2" x14ac:dyDescent="0.2">
      <c r="B150"/>
    </row>
    <row r="151" spans="2:2" x14ac:dyDescent="0.2">
      <c r="B151"/>
    </row>
    <row r="152" spans="2:2" x14ac:dyDescent="0.2">
      <c r="B152"/>
    </row>
    <row r="153" spans="2:2" x14ac:dyDescent="0.2">
      <c r="B153"/>
    </row>
    <row r="154" spans="2:2" x14ac:dyDescent="0.2">
      <c r="B154"/>
    </row>
    <row r="155" spans="2:2" x14ac:dyDescent="0.2">
      <c r="B155"/>
    </row>
    <row r="156" spans="2:2" x14ac:dyDescent="0.2">
      <c r="B156"/>
    </row>
    <row r="157" spans="2:2" x14ac:dyDescent="0.2">
      <c r="B157"/>
    </row>
    <row r="158" spans="2:2" x14ac:dyDescent="0.2">
      <c r="B158"/>
    </row>
    <row r="159" spans="2:2" x14ac:dyDescent="0.2">
      <c r="B159"/>
    </row>
    <row r="160" spans="2:2" x14ac:dyDescent="0.2">
      <c r="B160"/>
    </row>
    <row r="161" spans="2:2" x14ac:dyDescent="0.2">
      <c r="B161"/>
    </row>
    <row r="162" spans="2:2" x14ac:dyDescent="0.2">
      <c r="B162"/>
    </row>
    <row r="163" spans="2:2" x14ac:dyDescent="0.2">
      <c r="B163"/>
    </row>
    <row r="164" spans="2:2" x14ac:dyDescent="0.2">
      <c r="B164"/>
    </row>
    <row r="165" spans="2:2" x14ac:dyDescent="0.2">
      <c r="B165"/>
    </row>
    <row r="166" spans="2:2" x14ac:dyDescent="0.2">
      <c r="B166"/>
    </row>
    <row r="167" spans="2:2" x14ac:dyDescent="0.2">
      <c r="B167"/>
    </row>
    <row r="168" spans="2:2" x14ac:dyDescent="0.2">
      <c r="B168"/>
    </row>
    <row r="169" spans="2:2" x14ac:dyDescent="0.2">
      <c r="B169"/>
    </row>
    <row r="170" spans="2:2" x14ac:dyDescent="0.2">
      <c r="B170"/>
    </row>
    <row r="171" spans="2:2" x14ac:dyDescent="0.2">
      <c r="B171"/>
    </row>
    <row r="172" spans="2:2" x14ac:dyDescent="0.2">
      <c r="B172"/>
    </row>
    <row r="173" spans="2:2" x14ac:dyDescent="0.2">
      <c r="B173"/>
    </row>
    <row r="174" spans="2:2" x14ac:dyDescent="0.2">
      <c r="B174"/>
    </row>
    <row r="175" spans="2:2" x14ac:dyDescent="0.2">
      <c r="B175"/>
    </row>
    <row r="176" spans="2:2" x14ac:dyDescent="0.2">
      <c r="B176"/>
    </row>
    <row r="177" spans="2:2" x14ac:dyDescent="0.2">
      <c r="B177"/>
    </row>
    <row r="178" spans="2:2" x14ac:dyDescent="0.2">
      <c r="B178"/>
    </row>
    <row r="179" spans="2:2" x14ac:dyDescent="0.2">
      <c r="B179"/>
    </row>
    <row r="180" spans="2:2" x14ac:dyDescent="0.2">
      <c r="B180"/>
    </row>
    <row r="181" spans="2:2" x14ac:dyDescent="0.2">
      <c r="B181"/>
    </row>
    <row r="182" spans="2:2" x14ac:dyDescent="0.2">
      <c r="B182"/>
    </row>
    <row r="183" spans="2:2" x14ac:dyDescent="0.2">
      <c r="B183"/>
    </row>
    <row r="184" spans="2:2" x14ac:dyDescent="0.2">
      <c r="B184"/>
    </row>
    <row r="185" spans="2:2" x14ac:dyDescent="0.2">
      <c r="B185"/>
    </row>
    <row r="186" spans="2:2" x14ac:dyDescent="0.2">
      <c r="B186"/>
    </row>
    <row r="187" spans="2:2" x14ac:dyDescent="0.2">
      <c r="B187"/>
    </row>
    <row r="188" spans="2:2" x14ac:dyDescent="0.2">
      <c r="B188"/>
    </row>
    <row r="189" spans="2:2" x14ac:dyDescent="0.2">
      <c r="B189"/>
    </row>
    <row r="190" spans="2:2" x14ac:dyDescent="0.2">
      <c r="B190"/>
    </row>
    <row r="191" spans="2:2" x14ac:dyDescent="0.2">
      <c r="B191"/>
    </row>
    <row r="192" spans="2:2" x14ac:dyDescent="0.2">
      <c r="B192"/>
    </row>
    <row r="193" spans="2:2" x14ac:dyDescent="0.2">
      <c r="B193"/>
    </row>
    <row r="194" spans="2:2" x14ac:dyDescent="0.2">
      <c r="B194"/>
    </row>
    <row r="195" spans="2:2" x14ac:dyDescent="0.2">
      <c r="B195"/>
    </row>
    <row r="196" spans="2:2" x14ac:dyDescent="0.2">
      <c r="B196"/>
    </row>
    <row r="197" spans="2:2" x14ac:dyDescent="0.2">
      <c r="B197"/>
    </row>
    <row r="198" spans="2:2" x14ac:dyDescent="0.2">
      <c r="B198"/>
    </row>
    <row r="199" spans="2:2" x14ac:dyDescent="0.2">
      <c r="B199"/>
    </row>
    <row r="200" spans="2:2" x14ac:dyDescent="0.2">
      <c r="B200"/>
    </row>
    <row r="201" spans="2:2" x14ac:dyDescent="0.2">
      <c r="B201"/>
    </row>
    <row r="202" spans="2:2" x14ac:dyDescent="0.2">
      <c r="B202"/>
    </row>
    <row r="203" spans="2:2" x14ac:dyDescent="0.2">
      <c r="B203"/>
    </row>
    <row r="204" spans="2:2" x14ac:dyDescent="0.2">
      <c r="B204"/>
    </row>
    <row r="205" spans="2:2" x14ac:dyDescent="0.2">
      <c r="B205"/>
    </row>
    <row r="206" spans="2:2" x14ac:dyDescent="0.2">
      <c r="B206"/>
    </row>
    <row r="207" spans="2:2" x14ac:dyDescent="0.2">
      <c r="B207"/>
    </row>
    <row r="208" spans="2:2" x14ac:dyDescent="0.2">
      <c r="B208"/>
    </row>
    <row r="209" spans="2:2" x14ac:dyDescent="0.2">
      <c r="B209"/>
    </row>
    <row r="210" spans="2:2" x14ac:dyDescent="0.2">
      <c r="B210"/>
    </row>
    <row r="211" spans="2:2" x14ac:dyDescent="0.2">
      <c r="B211"/>
    </row>
    <row r="212" spans="2:2" x14ac:dyDescent="0.2">
      <c r="B212"/>
    </row>
    <row r="213" spans="2:2" x14ac:dyDescent="0.2">
      <c r="B213"/>
    </row>
    <row r="214" spans="2:2" x14ac:dyDescent="0.2">
      <c r="B214"/>
    </row>
    <row r="215" spans="2:2" x14ac:dyDescent="0.2">
      <c r="B215"/>
    </row>
    <row r="216" spans="2:2" x14ac:dyDescent="0.2">
      <c r="B216"/>
    </row>
    <row r="217" spans="2:2" x14ac:dyDescent="0.2">
      <c r="B217"/>
    </row>
    <row r="218" spans="2:2" x14ac:dyDescent="0.2">
      <c r="B218"/>
    </row>
    <row r="219" spans="2:2" x14ac:dyDescent="0.2">
      <c r="B219"/>
    </row>
    <row r="220" spans="2:2" x14ac:dyDescent="0.2">
      <c r="B220"/>
    </row>
    <row r="221" spans="2:2" x14ac:dyDescent="0.2">
      <c r="B221"/>
    </row>
    <row r="222" spans="2:2" x14ac:dyDescent="0.2">
      <c r="B222"/>
    </row>
    <row r="223" spans="2:2" x14ac:dyDescent="0.2">
      <c r="B223"/>
    </row>
    <row r="224" spans="2:2" x14ac:dyDescent="0.2">
      <c r="B224"/>
    </row>
    <row r="225" spans="2:2" x14ac:dyDescent="0.2">
      <c r="B225"/>
    </row>
    <row r="226" spans="2:2" x14ac:dyDescent="0.2">
      <c r="B226"/>
    </row>
    <row r="227" spans="2:2" x14ac:dyDescent="0.2">
      <c r="B227"/>
    </row>
    <row r="228" spans="2:2" x14ac:dyDescent="0.2">
      <c r="B228"/>
    </row>
    <row r="229" spans="2:2" x14ac:dyDescent="0.2">
      <c r="B229"/>
    </row>
    <row r="230" spans="2:2" x14ac:dyDescent="0.2">
      <c r="B230"/>
    </row>
    <row r="231" spans="2:2" x14ac:dyDescent="0.2">
      <c r="B231"/>
    </row>
    <row r="232" spans="2:2" x14ac:dyDescent="0.2">
      <c r="B232"/>
    </row>
    <row r="233" spans="2:2" x14ac:dyDescent="0.2">
      <c r="B233"/>
    </row>
    <row r="234" spans="2:2" x14ac:dyDescent="0.2">
      <c r="B234"/>
    </row>
    <row r="235" spans="2:2" x14ac:dyDescent="0.2">
      <c r="B235"/>
    </row>
    <row r="236" spans="2:2" x14ac:dyDescent="0.2">
      <c r="B236"/>
    </row>
    <row r="237" spans="2:2" x14ac:dyDescent="0.2">
      <c r="B237"/>
    </row>
    <row r="238" spans="2:2" x14ac:dyDescent="0.2">
      <c r="B238"/>
    </row>
    <row r="239" spans="2:2" x14ac:dyDescent="0.2">
      <c r="B239"/>
    </row>
    <row r="240" spans="2:2" x14ac:dyDescent="0.2">
      <c r="B240"/>
    </row>
    <row r="241" spans="2:2" x14ac:dyDescent="0.2">
      <c r="B241"/>
    </row>
    <row r="242" spans="2:2" x14ac:dyDescent="0.2">
      <c r="B242"/>
    </row>
    <row r="243" spans="2:2" x14ac:dyDescent="0.2">
      <c r="B243"/>
    </row>
    <row r="244" spans="2:2" x14ac:dyDescent="0.2">
      <c r="B244"/>
    </row>
    <row r="245" spans="2:2" x14ac:dyDescent="0.2">
      <c r="B245"/>
    </row>
    <row r="246" spans="2:2" x14ac:dyDescent="0.2">
      <c r="B246"/>
    </row>
    <row r="247" spans="2:2" x14ac:dyDescent="0.2">
      <c r="B247"/>
    </row>
    <row r="248" spans="2:2" x14ac:dyDescent="0.2">
      <c r="B248"/>
    </row>
    <row r="249" spans="2:2" x14ac:dyDescent="0.2">
      <c r="B249"/>
    </row>
    <row r="250" spans="2:2" x14ac:dyDescent="0.2">
      <c r="B250"/>
    </row>
    <row r="251" spans="2:2" x14ac:dyDescent="0.2">
      <c r="B251"/>
    </row>
    <row r="252" spans="2:2" x14ac:dyDescent="0.2">
      <c r="B252"/>
    </row>
    <row r="253" spans="2:2" x14ac:dyDescent="0.2">
      <c r="B253"/>
    </row>
    <row r="254" spans="2:2" x14ac:dyDescent="0.2">
      <c r="B254"/>
    </row>
    <row r="255" spans="2:2" x14ac:dyDescent="0.2">
      <c r="B255"/>
    </row>
    <row r="256" spans="2:2" x14ac:dyDescent="0.2">
      <c r="B256"/>
    </row>
    <row r="257" spans="2:2" x14ac:dyDescent="0.2">
      <c r="B257"/>
    </row>
    <row r="258" spans="2:2" x14ac:dyDescent="0.2">
      <c r="B258"/>
    </row>
    <row r="259" spans="2:2" x14ac:dyDescent="0.2">
      <c r="B259"/>
    </row>
    <row r="260" spans="2:2" x14ac:dyDescent="0.2">
      <c r="B260"/>
    </row>
    <row r="261" spans="2:2" x14ac:dyDescent="0.2">
      <c r="B261"/>
    </row>
    <row r="262" spans="2:2" x14ac:dyDescent="0.2">
      <c r="B262"/>
    </row>
    <row r="263" spans="2:2" x14ac:dyDescent="0.2">
      <c r="B263"/>
    </row>
    <row r="264" spans="2:2" x14ac:dyDescent="0.2">
      <c r="B264"/>
    </row>
    <row r="265" spans="2:2" x14ac:dyDescent="0.2">
      <c r="B265"/>
    </row>
    <row r="266" spans="2:2" x14ac:dyDescent="0.2">
      <c r="B266"/>
    </row>
    <row r="267" spans="2:2" x14ac:dyDescent="0.2">
      <c r="B267"/>
    </row>
    <row r="268" spans="2:2" x14ac:dyDescent="0.2">
      <c r="B268"/>
    </row>
    <row r="269" spans="2:2" x14ac:dyDescent="0.2">
      <c r="B269"/>
    </row>
    <row r="270" spans="2:2" x14ac:dyDescent="0.2">
      <c r="B270"/>
    </row>
    <row r="271" spans="2:2" x14ac:dyDescent="0.2">
      <c r="B271"/>
    </row>
    <row r="272" spans="2:2" x14ac:dyDescent="0.2">
      <c r="B272"/>
    </row>
    <row r="273" spans="2:2" x14ac:dyDescent="0.2">
      <c r="B273"/>
    </row>
    <row r="274" spans="2:2" x14ac:dyDescent="0.2">
      <c r="B274"/>
    </row>
    <row r="275" spans="2:2" x14ac:dyDescent="0.2">
      <c r="B275"/>
    </row>
    <row r="276" spans="2:2" x14ac:dyDescent="0.2">
      <c r="B276"/>
    </row>
    <row r="277" spans="2:2" x14ac:dyDescent="0.2">
      <c r="B277"/>
    </row>
    <row r="278" spans="2:2" x14ac:dyDescent="0.2">
      <c r="B278"/>
    </row>
    <row r="279" spans="2:2" x14ac:dyDescent="0.2">
      <c r="B279"/>
    </row>
    <row r="280" spans="2:2" x14ac:dyDescent="0.2">
      <c r="B280"/>
    </row>
    <row r="281" spans="2:2" x14ac:dyDescent="0.2">
      <c r="B281"/>
    </row>
    <row r="282" spans="2:2" x14ac:dyDescent="0.2">
      <c r="B282"/>
    </row>
    <row r="283" spans="2:2" x14ac:dyDescent="0.2">
      <c r="B283"/>
    </row>
    <row r="284" spans="2:2" x14ac:dyDescent="0.2">
      <c r="B284"/>
    </row>
    <row r="285" spans="2:2" x14ac:dyDescent="0.2">
      <c r="B285"/>
    </row>
    <row r="286" spans="2:2" x14ac:dyDescent="0.2">
      <c r="B286"/>
    </row>
    <row r="287" spans="2:2" x14ac:dyDescent="0.2">
      <c r="B287"/>
    </row>
    <row r="288" spans="2:2" x14ac:dyDescent="0.2">
      <c r="B288"/>
    </row>
    <row r="289" spans="2:2" x14ac:dyDescent="0.2">
      <c r="B289"/>
    </row>
    <row r="290" spans="2:2" x14ac:dyDescent="0.2">
      <c r="B290"/>
    </row>
    <row r="291" spans="2:2" x14ac:dyDescent="0.2">
      <c r="B291"/>
    </row>
    <row r="292" spans="2:2" x14ac:dyDescent="0.2">
      <c r="B292"/>
    </row>
    <row r="293" spans="2:2" x14ac:dyDescent="0.2">
      <c r="B293"/>
    </row>
    <row r="294" spans="2:2" x14ac:dyDescent="0.2">
      <c r="B294"/>
    </row>
    <row r="295" spans="2:2" x14ac:dyDescent="0.2">
      <c r="B295"/>
    </row>
    <row r="296" spans="2:2" x14ac:dyDescent="0.2">
      <c r="B296"/>
    </row>
    <row r="297" spans="2:2" x14ac:dyDescent="0.2">
      <c r="B297"/>
    </row>
    <row r="298" spans="2:2" x14ac:dyDescent="0.2">
      <c r="B298"/>
    </row>
    <row r="299" spans="2:2" x14ac:dyDescent="0.2">
      <c r="B299"/>
    </row>
    <row r="300" spans="2:2" x14ac:dyDescent="0.2">
      <c r="B300"/>
    </row>
    <row r="301" spans="2:2" x14ac:dyDescent="0.2">
      <c r="B301"/>
    </row>
    <row r="302" spans="2:2" x14ac:dyDescent="0.2">
      <c r="B302"/>
    </row>
    <row r="303" spans="2:2" x14ac:dyDescent="0.2">
      <c r="B303"/>
    </row>
    <row r="304" spans="2:2" x14ac:dyDescent="0.2">
      <c r="B304"/>
    </row>
    <row r="305" spans="2:2" x14ac:dyDescent="0.2">
      <c r="B305"/>
    </row>
    <row r="306" spans="2:2" x14ac:dyDescent="0.2">
      <c r="B306"/>
    </row>
    <row r="307" spans="2:2" x14ac:dyDescent="0.2">
      <c r="B307"/>
    </row>
    <row r="308" spans="2:2" x14ac:dyDescent="0.2">
      <c r="B308"/>
    </row>
    <row r="309" spans="2:2" x14ac:dyDescent="0.2">
      <c r="B309"/>
    </row>
    <row r="310" spans="2:2" x14ac:dyDescent="0.2">
      <c r="B310"/>
    </row>
    <row r="311" spans="2:2" x14ac:dyDescent="0.2">
      <c r="B311"/>
    </row>
    <row r="312" spans="2:2" x14ac:dyDescent="0.2">
      <c r="B312"/>
    </row>
    <row r="313" spans="2:2" x14ac:dyDescent="0.2">
      <c r="B313"/>
    </row>
    <row r="314" spans="2:2" x14ac:dyDescent="0.2">
      <c r="B314"/>
    </row>
    <row r="315" spans="2:2" x14ac:dyDescent="0.2">
      <c r="B315"/>
    </row>
    <row r="316" spans="2:2" x14ac:dyDescent="0.2">
      <c r="B316"/>
    </row>
    <row r="317" spans="2:2" x14ac:dyDescent="0.2">
      <c r="B317"/>
    </row>
    <row r="318" spans="2:2" x14ac:dyDescent="0.2">
      <c r="B318"/>
    </row>
    <row r="319" spans="2:2" x14ac:dyDescent="0.2">
      <c r="B319"/>
    </row>
    <row r="320" spans="2:2" x14ac:dyDescent="0.2">
      <c r="B320"/>
    </row>
    <row r="321" spans="2:2" x14ac:dyDescent="0.2">
      <c r="B321"/>
    </row>
    <row r="322" spans="2:2" x14ac:dyDescent="0.2">
      <c r="B322"/>
    </row>
    <row r="323" spans="2:2" x14ac:dyDescent="0.2">
      <c r="B323"/>
    </row>
    <row r="324" spans="2:2" x14ac:dyDescent="0.2">
      <c r="B324"/>
    </row>
    <row r="325" spans="2:2" x14ac:dyDescent="0.2">
      <c r="B325"/>
    </row>
    <row r="326" spans="2:2" x14ac:dyDescent="0.2">
      <c r="B326"/>
    </row>
    <row r="327" spans="2:2" x14ac:dyDescent="0.2">
      <c r="B327"/>
    </row>
    <row r="328" spans="2:2" x14ac:dyDescent="0.2">
      <c r="B328"/>
    </row>
    <row r="329" spans="2:2" x14ac:dyDescent="0.2">
      <c r="B329"/>
    </row>
    <row r="330" spans="2:2" x14ac:dyDescent="0.2">
      <c r="B330"/>
    </row>
    <row r="331" spans="2:2" x14ac:dyDescent="0.2">
      <c r="B331"/>
    </row>
    <row r="332" spans="2:2" x14ac:dyDescent="0.2">
      <c r="B332"/>
    </row>
    <row r="333" spans="2:2" x14ac:dyDescent="0.2">
      <c r="B333"/>
    </row>
    <row r="334" spans="2:2" x14ac:dyDescent="0.2">
      <c r="B334"/>
    </row>
    <row r="335" spans="2:2" x14ac:dyDescent="0.2">
      <c r="B335"/>
    </row>
    <row r="336" spans="2:2" x14ac:dyDescent="0.2">
      <c r="B336"/>
    </row>
    <row r="337" spans="2:2" x14ac:dyDescent="0.2">
      <c r="B337"/>
    </row>
    <row r="338" spans="2:2" x14ac:dyDescent="0.2">
      <c r="B338"/>
    </row>
    <row r="339" spans="2:2" x14ac:dyDescent="0.2">
      <c r="B339"/>
    </row>
    <row r="340" spans="2:2" x14ac:dyDescent="0.2">
      <c r="B340"/>
    </row>
    <row r="341" spans="2:2" x14ac:dyDescent="0.2">
      <c r="B341"/>
    </row>
    <row r="342" spans="2:2" x14ac:dyDescent="0.2">
      <c r="B342"/>
    </row>
    <row r="343" spans="2:2" x14ac:dyDescent="0.2">
      <c r="B343"/>
    </row>
    <row r="344" spans="2:2" x14ac:dyDescent="0.2">
      <c r="B344"/>
    </row>
    <row r="345" spans="2:2" x14ac:dyDescent="0.2">
      <c r="B345"/>
    </row>
    <row r="346" spans="2:2" x14ac:dyDescent="0.2">
      <c r="B346"/>
    </row>
    <row r="347" spans="2:2" x14ac:dyDescent="0.2">
      <c r="B347"/>
    </row>
    <row r="348" spans="2:2" x14ac:dyDescent="0.2">
      <c r="B348"/>
    </row>
    <row r="349" spans="2:2" x14ac:dyDescent="0.2">
      <c r="B349"/>
    </row>
    <row r="350" spans="2:2" x14ac:dyDescent="0.2">
      <c r="B350"/>
    </row>
    <row r="351" spans="2:2" x14ac:dyDescent="0.2">
      <c r="B351"/>
    </row>
    <row r="352" spans="2:2" x14ac:dyDescent="0.2">
      <c r="B352"/>
    </row>
    <row r="353" spans="2:2" x14ac:dyDescent="0.2">
      <c r="B353"/>
    </row>
    <row r="354" spans="2:2" x14ac:dyDescent="0.2">
      <c r="B354"/>
    </row>
    <row r="355" spans="2:2" x14ac:dyDescent="0.2">
      <c r="B355"/>
    </row>
    <row r="356" spans="2:2" x14ac:dyDescent="0.2">
      <c r="B356"/>
    </row>
    <row r="357" spans="2:2" x14ac:dyDescent="0.2">
      <c r="B357"/>
    </row>
    <row r="358" spans="2:2" x14ac:dyDescent="0.2">
      <c r="B358"/>
    </row>
    <row r="359" spans="2:2" x14ac:dyDescent="0.2">
      <c r="B359"/>
    </row>
    <row r="360" spans="2:2" x14ac:dyDescent="0.2">
      <c r="B360"/>
    </row>
    <row r="361" spans="2:2" x14ac:dyDescent="0.2">
      <c r="B361"/>
    </row>
    <row r="362" spans="2:2" x14ac:dyDescent="0.2">
      <c r="B362"/>
    </row>
    <row r="363" spans="2:2" x14ac:dyDescent="0.2">
      <c r="B363"/>
    </row>
    <row r="364" spans="2:2" x14ac:dyDescent="0.2">
      <c r="B364"/>
    </row>
    <row r="365" spans="2:2" x14ac:dyDescent="0.2">
      <c r="B365"/>
    </row>
    <row r="366" spans="2:2" x14ac:dyDescent="0.2">
      <c r="B366"/>
    </row>
    <row r="367" spans="2:2" x14ac:dyDescent="0.2">
      <c r="B367"/>
    </row>
    <row r="368" spans="2:2" x14ac:dyDescent="0.2">
      <c r="B368"/>
    </row>
    <row r="369" spans="2:2" x14ac:dyDescent="0.2">
      <c r="B369"/>
    </row>
    <row r="370" spans="2:2" x14ac:dyDescent="0.2">
      <c r="B370"/>
    </row>
    <row r="371" spans="2:2" x14ac:dyDescent="0.2">
      <c r="B371"/>
    </row>
    <row r="372" spans="2:2" x14ac:dyDescent="0.2">
      <c r="B372"/>
    </row>
    <row r="373" spans="2:2" x14ac:dyDescent="0.2">
      <c r="B373"/>
    </row>
    <row r="374" spans="2:2" x14ac:dyDescent="0.2">
      <c r="B374"/>
    </row>
    <row r="375" spans="2:2" x14ac:dyDescent="0.2">
      <c r="B375"/>
    </row>
    <row r="376" spans="2:2" x14ac:dyDescent="0.2">
      <c r="B376"/>
    </row>
    <row r="377" spans="2:2" x14ac:dyDescent="0.2">
      <c r="B377"/>
    </row>
    <row r="378" spans="2:2" x14ac:dyDescent="0.2">
      <c r="B378"/>
    </row>
    <row r="379" spans="2:2" x14ac:dyDescent="0.2">
      <c r="B379"/>
    </row>
    <row r="380" spans="2:2" x14ac:dyDescent="0.2">
      <c r="B380"/>
    </row>
    <row r="381" spans="2:2" x14ac:dyDescent="0.2">
      <c r="B381"/>
    </row>
    <row r="382" spans="2:2" x14ac:dyDescent="0.2">
      <c r="B382"/>
    </row>
    <row r="383" spans="2:2" x14ac:dyDescent="0.2">
      <c r="B383"/>
    </row>
    <row r="384" spans="2:2" x14ac:dyDescent="0.2">
      <c r="B384"/>
    </row>
    <row r="385" spans="2:2" x14ac:dyDescent="0.2">
      <c r="B385"/>
    </row>
    <row r="386" spans="2:2" x14ac:dyDescent="0.2">
      <c r="B386"/>
    </row>
    <row r="387" spans="2:2" x14ac:dyDescent="0.2">
      <c r="B387"/>
    </row>
    <row r="388" spans="2:2" x14ac:dyDescent="0.2">
      <c r="B388"/>
    </row>
    <row r="389" spans="2:2" x14ac:dyDescent="0.2">
      <c r="B389"/>
    </row>
    <row r="390" spans="2:2" x14ac:dyDescent="0.2">
      <c r="B390"/>
    </row>
    <row r="391" spans="2:2" x14ac:dyDescent="0.2">
      <c r="B391"/>
    </row>
    <row r="392" spans="2:2" x14ac:dyDescent="0.2">
      <c r="B392"/>
    </row>
    <row r="393" spans="2:2" x14ac:dyDescent="0.2">
      <c r="B393"/>
    </row>
    <row r="394" spans="2:2" x14ac:dyDescent="0.2">
      <c r="B394"/>
    </row>
    <row r="395" spans="2:2" x14ac:dyDescent="0.2">
      <c r="B395"/>
    </row>
    <row r="396" spans="2:2" x14ac:dyDescent="0.2">
      <c r="B396"/>
    </row>
    <row r="397" spans="2:2" x14ac:dyDescent="0.2">
      <c r="B397"/>
    </row>
    <row r="398" spans="2:2" x14ac:dyDescent="0.2">
      <c r="B398"/>
    </row>
    <row r="399" spans="2:2" x14ac:dyDescent="0.2">
      <c r="B399"/>
    </row>
    <row r="400" spans="2:2" x14ac:dyDescent="0.2">
      <c r="B400"/>
    </row>
    <row r="401" spans="2:2" x14ac:dyDescent="0.2">
      <c r="B401"/>
    </row>
    <row r="402" spans="2:2" x14ac:dyDescent="0.2">
      <c r="B402"/>
    </row>
    <row r="403" spans="2:2" x14ac:dyDescent="0.2">
      <c r="B403"/>
    </row>
    <row r="404" spans="2:2" x14ac:dyDescent="0.2">
      <c r="B404"/>
    </row>
    <row r="405" spans="2:2" x14ac:dyDescent="0.2">
      <c r="B405"/>
    </row>
    <row r="406" spans="2:2" x14ac:dyDescent="0.2">
      <c r="B406"/>
    </row>
    <row r="407" spans="2:2" x14ac:dyDescent="0.2">
      <c r="B407"/>
    </row>
    <row r="408" spans="2:2" x14ac:dyDescent="0.2">
      <c r="B408"/>
    </row>
    <row r="409" spans="2:2" x14ac:dyDescent="0.2">
      <c r="B409"/>
    </row>
    <row r="410" spans="2:2" x14ac:dyDescent="0.2">
      <c r="B410"/>
    </row>
    <row r="411" spans="2:2" x14ac:dyDescent="0.2">
      <c r="B411"/>
    </row>
    <row r="412" spans="2:2" x14ac:dyDescent="0.2">
      <c r="B412"/>
    </row>
    <row r="413" spans="2:2" x14ac:dyDescent="0.2">
      <c r="B413"/>
    </row>
    <row r="414" spans="2:2" x14ac:dyDescent="0.2">
      <c r="B414"/>
    </row>
    <row r="415" spans="2:2" x14ac:dyDescent="0.2">
      <c r="B415"/>
    </row>
    <row r="416" spans="2:2" x14ac:dyDescent="0.2">
      <c r="B416"/>
    </row>
    <row r="417" spans="2:2" x14ac:dyDescent="0.2">
      <c r="B417"/>
    </row>
    <row r="418" spans="2:2" x14ac:dyDescent="0.2">
      <c r="B418"/>
    </row>
    <row r="419" spans="2:2" x14ac:dyDescent="0.2">
      <c r="B419"/>
    </row>
    <row r="420" spans="2:2" x14ac:dyDescent="0.2">
      <c r="B420"/>
    </row>
    <row r="421" spans="2:2" x14ac:dyDescent="0.2">
      <c r="B421"/>
    </row>
    <row r="422" spans="2:2" x14ac:dyDescent="0.2">
      <c r="B422"/>
    </row>
    <row r="423" spans="2:2" x14ac:dyDescent="0.2">
      <c r="B423"/>
    </row>
    <row r="424" spans="2:2" x14ac:dyDescent="0.2">
      <c r="B424"/>
    </row>
    <row r="425" spans="2:2" x14ac:dyDescent="0.2">
      <c r="B425"/>
    </row>
    <row r="426" spans="2:2" x14ac:dyDescent="0.2">
      <c r="B426"/>
    </row>
    <row r="427" spans="2:2" x14ac:dyDescent="0.2">
      <c r="B427"/>
    </row>
    <row r="428" spans="2:2" x14ac:dyDescent="0.2">
      <c r="B428"/>
    </row>
    <row r="429" spans="2:2" x14ac:dyDescent="0.2">
      <c r="B429"/>
    </row>
    <row r="430" spans="2:2" x14ac:dyDescent="0.2">
      <c r="B430"/>
    </row>
    <row r="431" spans="2:2" x14ac:dyDescent="0.2">
      <c r="B431"/>
    </row>
    <row r="432" spans="2:2" x14ac:dyDescent="0.2">
      <c r="B432"/>
    </row>
    <row r="433" spans="2:2" x14ac:dyDescent="0.2">
      <c r="B433"/>
    </row>
    <row r="434" spans="2:2" x14ac:dyDescent="0.2">
      <c r="B434"/>
    </row>
    <row r="435" spans="2:2" x14ac:dyDescent="0.2">
      <c r="B435"/>
    </row>
    <row r="436" spans="2:2" x14ac:dyDescent="0.2">
      <c r="B436"/>
    </row>
    <row r="437" spans="2:2" x14ac:dyDescent="0.2">
      <c r="B437"/>
    </row>
    <row r="438" spans="2:2" x14ac:dyDescent="0.2">
      <c r="B438"/>
    </row>
    <row r="439" spans="2:2" x14ac:dyDescent="0.2">
      <c r="B439"/>
    </row>
    <row r="440" spans="2:2" x14ac:dyDescent="0.2">
      <c r="B440"/>
    </row>
    <row r="441" spans="2:2" x14ac:dyDescent="0.2">
      <c r="B441"/>
    </row>
    <row r="442" spans="2:2" x14ac:dyDescent="0.2">
      <c r="B442"/>
    </row>
    <row r="443" spans="2:2" x14ac:dyDescent="0.2">
      <c r="B443"/>
    </row>
    <row r="444" spans="2:2" x14ac:dyDescent="0.2">
      <c r="B444"/>
    </row>
    <row r="445" spans="2:2" x14ac:dyDescent="0.2">
      <c r="B445"/>
    </row>
    <row r="446" spans="2:2" x14ac:dyDescent="0.2">
      <c r="B446"/>
    </row>
    <row r="447" spans="2:2" x14ac:dyDescent="0.2">
      <c r="B447"/>
    </row>
    <row r="448" spans="2:2" x14ac:dyDescent="0.2">
      <c r="B448"/>
    </row>
    <row r="449" spans="2:2" x14ac:dyDescent="0.2">
      <c r="B449"/>
    </row>
    <row r="450" spans="2:2" x14ac:dyDescent="0.2">
      <c r="B450"/>
    </row>
    <row r="451" spans="2:2" x14ac:dyDescent="0.2">
      <c r="B451"/>
    </row>
    <row r="452" spans="2:2" x14ac:dyDescent="0.2">
      <c r="B452"/>
    </row>
    <row r="453" spans="2:2" x14ac:dyDescent="0.2">
      <c r="B453"/>
    </row>
    <row r="454" spans="2:2" x14ac:dyDescent="0.2">
      <c r="B454"/>
    </row>
    <row r="455" spans="2:2" x14ac:dyDescent="0.2">
      <c r="B455"/>
    </row>
    <row r="456" spans="2:2" x14ac:dyDescent="0.2">
      <c r="B456"/>
    </row>
    <row r="457" spans="2:2" x14ac:dyDescent="0.2">
      <c r="B457"/>
    </row>
    <row r="458" spans="2:2" x14ac:dyDescent="0.2">
      <c r="B458"/>
    </row>
    <row r="459" spans="2:2" x14ac:dyDescent="0.2">
      <c r="B459"/>
    </row>
    <row r="460" spans="2:2" x14ac:dyDescent="0.2">
      <c r="B460"/>
    </row>
    <row r="461" spans="2:2" x14ac:dyDescent="0.2">
      <c r="B461"/>
    </row>
    <row r="462" spans="2:2" x14ac:dyDescent="0.2">
      <c r="B462"/>
    </row>
    <row r="463" spans="2:2" x14ac:dyDescent="0.2">
      <c r="B463"/>
    </row>
    <row r="464" spans="2:2" x14ac:dyDescent="0.2">
      <c r="B464"/>
    </row>
    <row r="465" spans="2:2" x14ac:dyDescent="0.2">
      <c r="B465"/>
    </row>
    <row r="466" spans="2:2" x14ac:dyDescent="0.2">
      <c r="B466"/>
    </row>
    <row r="467" spans="2:2" x14ac:dyDescent="0.2">
      <c r="B467"/>
    </row>
    <row r="468" spans="2:2" x14ac:dyDescent="0.2">
      <c r="B468"/>
    </row>
    <row r="469" spans="2:2" x14ac:dyDescent="0.2">
      <c r="B469"/>
    </row>
    <row r="470" spans="2:2" x14ac:dyDescent="0.2">
      <c r="B470"/>
    </row>
    <row r="471" spans="2:2" x14ac:dyDescent="0.2">
      <c r="B471"/>
    </row>
    <row r="472" spans="2:2" x14ac:dyDescent="0.2">
      <c r="B472"/>
    </row>
    <row r="473" spans="2:2" x14ac:dyDescent="0.2">
      <c r="B473"/>
    </row>
    <row r="474" spans="2:2" x14ac:dyDescent="0.2">
      <c r="B474"/>
    </row>
    <row r="475" spans="2:2" x14ac:dyDescent="0.2">
      <c r="B475"/>
    </row>
    <row r="476" spans="2:2" x14ac:dyDescent="0.2">
      <c r="B476"/>
    </row>
    <row r="477" spans="2:2" x14ac:dyDescent="0.2">
      <c r="B477"/>
    </row>
    <row r="478" spans="2:2" x14ac:dyDescent="0.2">
      <c r="B478"/>
    </row>
    <row r="479" spans="2:2" x14ac:dyDescent="0.2">
      <c r="B479"/>
    </row>
    <row r="480" spans="2:2" x14ac:dyDescent="0.2">
      <c r="B480"/>
    </row>
    <row r="481" spans="2:2" x14ac:dyDescent="0.2">
      <c r="B481"/>
    </row>
    <row r="482" spans="2:2" x14ac:dyDescent="0.2">
      <c r="B482"/>
    </row>
    <row r="483" spans="2:2" x14ac:dyDescent="0.2">
      <c r="B483"/>
    </row>
    <row r="484" spans="2:2" x14ac:dyDescent="0.2">
      <c r="B484"/>
    </row>
    <row r="485" spans="2:2" x14ac:dyDescent="0.2">
      <c r="B485"/>
    </row>
    <row r="486" spans="2:2" x14ac:dyDescent="0.2">
      <c r="B486"/>
    </row>
    <row r="487" spans="2:2" x14ac:dyDescent="0.2">
      <c r="B487"/>
    </row>
    <row r="488" spans="2:2" x14ac:dyDescent="0.2">
      <c r="B488"/>
    </row>
    <row r="489" spans="2:2" x14ac:dyDescent="0.2">
      <c r="B489"/>
    </row>
    <row r="490" spans="2:2" x14ac:dyDescent="0.2">
      <c r="B490"/>
    </row>
    <row r="491" spans="2:2" x14ac:dyDescent="0.2">
      <c r="B491"/>
    </row>
    <row r="492" spans="2:2" x14ac:dyDescent="0.2">
      <c r="B492"/>
    </row>
    <row r="493" spans="2:2" x14ac:dyDescent="0.2">
      <c r="B493"/>
    </row>
    <row r="494" spans="2:2" x14ac:dyDescent="0.2">
      <c r="B494"/>
    </row>
    <row r="495" spans="2:2" x14ac:dyDescent="0.2">
      <c r="B495"/>
    </row>
    <row r="496" spans="2:2" x14ac:dyDescent="0.2">
      <c r="B496"/>
    </row>
    <row r="497" spans="2:2" x14ac:dyDescent="0.2">
      <c r="B497"/>
    </row>
    <row r="498" spans="2:2" x14ac:dyDescent="0.2">
      <c r="B498"/>
    </row>
    <row r="499" spans="2:2" x14ac:dyDescent="0.2">
      <c r="B499"/>
    </row>
    <row r="500" spans="2:2" x14ac:dyDescent="0.2">
      <c r="B500"/>
    </row>
    <row r="501" spans="2:2" x14ac:dyDescent="0.2">
      <c r="B501"/>
    </row>
    <row r="502" spans="2:2" x14ac:dyDescent="0.2">
      <c r="B502"/>
    </row>
    <row r="503" spans="2:2" x14ac:dyDescent="0.2">
      <c r="B503"/>
    </row>
    <row r="504" spans="2:2" x14ac:dyDescent="0.2">
      <c r="B504"/>
    </row>
    <row r="505" spans="2:2" x14ac:dyDescent="0.2">
      <c r="B505"/>
    </row>
    <row r="506" spans="2:2" x14ac:dyDescent="0.2">
      <c r="B506"/>
    </row>
    <row r="507" spans="2:2" x14ac:dyDescent="0.2">
      <c r="B507"/>
    </row>
    <row r="508" spans="2:2" x14ac:dyDescent="0.2">
      <c r="B508"/>
    </row>
    <row r="509" spans="2:2" x14ac:dyDescent="0.2">
      <c r="B509"/>
    </row>
    <row r="510" spans="2:2" x14ac:dyDescent="0.2">
      <c r="B510"/>
    </row>
    <row r="511" spans="2:2" x14ac:dyDescent="0.2">
      <c r="B511"/>
    </row>
    <row r="512" spans="2:2" x14ac:dyDescent="0.2">
      <c r="B512"/>
    </row>
    <row r="513" spans="2:2" x14ac:dyDescent="0.2">
      <c r="B513"/>
    </row>
    <row r="514" spans="2:2" x14ac:dyDescent="0.2">
      <c r="B514"/>
    </row>
    <row r="515" spans="2:2" x14ac:dyDescent="0.2">
      <c r="B515"/>
    </row>
    <row r="516" spans="2:2" x14ac:dyDescent="0.2">
      <c r="B516"/>
    </row>
    <row r="517" spans="2:2" x14ac:dyDescent="0.2">
      <c r="B517"/>
    </row>
    <row r="518" spans="2:2" x14ac:dyDescent="0.2">
      <c r="B518"/>
    </row>
    <row r="519" spans="2:2" x14ac:dyDescent="0.2">
      <c r="B519"/>
    </row>
    <row r="520" spans="2:2" x14ac:dyDescent="0.2">
      <c r="B520"/>
    </row>
    <row r="521" spans="2:2" x14ac:dyDescent="0.2">
      <c r="B521"/>
    </row>
    <row r="522" spans="2:2" x14ac:dyDescent="0.2">
      <c r="B522"/>
    </row>
    <row r="523" spans="2:2" x14ac:dyDescent="0.2">
      <c r="B523"/>
    </row>
    <row r="524" spans="2:2" x14ac:dyDescent="0.2">
      <c r="B524"/>
    </row>
    <row r="525" spans="2:2" x14ac:dyDescent="0.2">
      <c r="B525"/>
    </row>
    <row r="526" spans="2:2" x14ac:dyDescent="0.2">
      <c r="B526"/>
    </row>
    <row r="527" spans="2:2" x14ac:dyDescent="0.2">
      <c r="B527"/>
    </row>
    <row r="528" spans="2:2" x14ac:dyDescent="0.2">
      <c r="B528"/>
    </row>
    <row r="529" spans="2:2" x14ac:dyDescent="0.2">
      <c r="B529"/>
    </row>
    <row r="530" spans="2:2" x14ac:dyDescent="0.2">
      <c r="B530"/>
    </row>
    <row r="531" spans="2:2" x14ac:dyDescent="0.2">
      <c r="B531"/>
    </row>
    <row r="532" spans="2:2" x14ac:dyDescent="0.2">
      <c r="B532"/>
    </row>
    <row r="533" spans="2:2" x14ac:dyDescent="0.2">
      <c r="B533"/>
    </row>
    <row r="534" spans="2:2" x14ac:dyDescent="0.2">
      <c r="B534"/>
    </row>
    <row r="535" spans="2:2" x14ac:dyDescent="0.2">
      <c r="B535"/>
    </row>
    <row r="536" spans="2:2" x14ac:dyDescent="0.2">
      <c r="B536"/>
    </row>
    <row r="537" spans="2:2" x14ac:dyDescent="0.2">
      <c r="B537"/>
    </row>
    <row r="538" spans="2:2" x14ac:dyDescent="0.2">
      <c r="B538"/>
    </row>
    <row r="539" spans="2:2" x14ac:dyDescent="0.2">
      <c r="B539"/>
    </row>
    <row r="540" spans="2:2" x14ac:dyDescent="0.2">
      <c r="B540"/>
    </row>
    <row r="541" spans="2:2" x14ac:dyDescent="0.2">
      <c r="B541"/>
    </row>
    <row r="542" spans="2:2" x14ac:dyDescent="0.2">
      <c r="B542"/>
    </row>
    <row r="543" spans="2:2" x14ac:dyDescent="0.2">
      <c r="B543"/>
    </row>
    <row r="544" spans="2:2" x14ac:dyDescent="0.2">
      <c r="B544"/>
    </row>
    <row r="545" spans="2:2" x14ac:dyDescent="0.2">
      <c r="B545"/>
    </row>
    <row r="546" spans="2:2" x14ac:dyDescent="0.2">
      <c r="B546"/>
    </row>
    <row r="547" spans="2:2" x14ac:dyDescent="0.2">
      <c r="B547"/>
    </row>
    <row r="548" spans="2:2" x14ac:dyDescent="0.2">
      <c r="B548"/>
    </row>
    <row r="549" spans="2:2" x14ac:dyDescent="0.2">
      <c r="B549"/>
    </row>
    <row r="550" spans="2:2" x14ac:dyDescent="0.2">
      <c r="B550"/>
    </row>
    <row r="551" spans="2:2" x14ac:dyDescent="0.2">
      <c r="B551"/>
    </row>
    <row r="552" spans="2:2" x14ac:dyDescent="0.2">
      <c r="B552"/>
    </row>
    <row r="553" spans="2:2" x14ac:dyDescent="0.2">
      <c r="B553"/>
    </row>
    <row r="554" spans="2:2" x14ac:dyDescent="0.2">
      <c r="B554"/>
    </row>
    <row r="555" spans="2:2" x14ac:dyDescent="0.2">
      <c r="B555"/>
    </row>
    <row r="556" spans="2:2" x14ac:dyDescent="0.2">
      <c r="B556"/>
    </row>
    <row r="557" spans="2:2" x14ac:dyDescent="0.2">
      <c r="B557"/>
    </row>
    <row r="558" spans="2:2" x14ac:dyDescent="0.2">
      <c r="B558"/>
    </row>
    <row r="559" spans="2:2" x14ac:dyDescent="0.2">
      <c r="B559"/>
    </row>
    <row r="560" spans="2:2" x14ac:dyDescent="0.2">
      <c r="B560"/>
    </row>
    <row r="561" spans="2:2" x14ac:dyDescent="0.2">
      <c r="B561"/>
    </row>
    <row r="562" spans="2:2" x14ac:dyDescent="0.2">
      <c r="B562"/>
    </row>
    <row r="563" spans="2:2" x14ac:dyDescent="0.2">
      <c r="B563"/>
    </row>
    <row r="564" spans="2:2" x14ac:dyDescent="0.2">
      <c r="B564"/>
    </row>
    <row r="565" spans="2:2" x14ac:dyDescent="0.2">
      <c r="B565"/>
    </row>
    <row r="566" spans="2:2" x14ac:dyDescent="0.2">
      <c r="B566"/>
    </row>
    <row r="567" spans="2:2" x14ac:dyDescent="0.2">
      <c r="B567"/>
    </row>
    <row r="568" spans="2:2" x14ac:dyDescent="0.2">
      <c r="B568"/>
    </row>
    <row r="569" spans="2:2" x14ac:dyDescent="0.2">
      <c r="B569"/>
    </row>
    <row r="570" spans="2:2" x14ac:dyDescent="0.2">
      <c r="B570"/>
    </row>
    <row r="571" spans="2:2" x14ac:dyDescent="0.2">
      <c r="B571"/>
    </row>
    <row r="572" spans="2:2" x14ac:dyDescent="0.2">
      <c r="B572"/>
    </row>
    <row r="573" spans="2:2" x14ac:dyDescent="0.2">
      <c r="B573"/>
    </row>
    <row r="574" spans="2:2" x14ac:dyDescent="0.2">
      <c r="B574"/>
    </row>
    <row r="575" spans="2:2" x14ac:dyDescent="0.2">
      <c r="B575"/>
    </row>
    <row r="576" spans="2:2" x14ac:dyDescent="0.2">
      <c r="B576"/>
    </row>
    <row r="577" spans="2:2" x14ac:dyDescent="0.2">
      <c r="B577"/>
    </row>
    <row r="578" spans="2:2" x14ac:dyDescent="0.2">
      <c r="B578"/>
    </row>
    <row r="579" spans="2:2" x14ac:dyDescent="0.2">
      <c r="B579"/>
    </row>
    <row r="580" spans="2:2" x14ac:dyDescent="0.2">
      <c r="B580"/>
    </row>
    <row r="581" spans="2:2" x14ac:dyDescent="0.2">
      <c r="B581"/>
    </row>
    <row r="582" spans="2:2" x14ac:dyDescent="0.2">
      <c r="B582"/>
    </row>
    <row r="583" spans="2:2" x14ac:dyDescent="0.2">
      <c r="B583"/>
    </row>
    <row r="584" spans="2:2" x14ac:dyDescent="0.2">
      <c r="B584"/>
    </row>
    <row r="585" spans="2:2" x14ac:dyDescent="0.2">
      <c r="B585"/>
    </row>
    <row r="586" spans="2:2" x14ac:dyDescent="0.2">
      <c r="B586"/>
    </row>
    <row r="587" spans="2:2" x14ac:dyDescent="0.2">
      <c r="B587"/>
    </row>
    <row r="588" spans="2:2" x14ac:dyDescent="0.2">
      <c r="B588"/>
    </row>
    <row r="589" spans="2:2" x14ac:dyDescent="0.2">
      <c r="B589"/>
    </row>
    <row r="590" spans="2:2" x14ac:dyDescent="0.2">
      <c r="B590"/>
    </row>
    <row r="591" spans="2:2" x14ac:dyDescent="0.2">
      <c r="B591"/>
    </row>
    <row r="592" spans="2:2" x14ac:dyDescent="0.2">
      <c r="B592"/>
    </row>
    <row r="593" spans="2:2" x14ac:dyDescent="0.2">
      <c r="B593"/>
    </row>
    <row r="594" spans="2:2" x14ac:dyDescent="0.2">
      <c r="B594"/>
    </row>
    <row r="595" spans="2:2" x14ac:dyDescent="0.2">
      <c r="B595"/>
    </row>
    <row r="596" spans="2:2" x14ac:dyDescent="0.2">
      <c r="B596"/>
    </row>
    <row r="597" spans="2:2" x14ac:dyDescent="0.2">
      <c r="B597"/>
    </row>
    <row r="598" spans="2:2" x14ac:dyDescent="0.2">
      <c r="B598"/>
    </row>
    <row r="599" spans="2:2" x14ac:dyDescent="0.2">
      <c r="B599"/>
    </row>
    <row r="600" spans="2:2" x14ac:dyDescent="0.2">
      <c r="B600"/>
    </row>
    <row r="601" spans="2:2" x14ac:dyDescent="0.2">
      <c r="B601"/>
    </row>
    <row r="602" spans="2:2" x14ac:dyDescent="0.2">
      <c r="B602"/>
    </row>
    <row r="603" spans="2:2" x14ac:dyDescent="0.2">
      <c r="B603"/>
    </row>
    <row r="604" spans="2:2" x14ac:dyDescent="0.2">
      <c r="B604"/>
    </row>
    <row r="605" spans="2:2" x14ac:dyDescent="0.2">
      <c r="B605"/>
    </row>
    <row r="606" spans="2:2" x14ac:dyDescent="0.2">
      <c r="B606"/>
    </row>
    <row r="607" spans="2:2" x14ac:dyDescent="0.2">
      <c r="B607"/>
    </row>
    <row r="608" spans="2:2" x14ac:dyDescent="0.2">
      <c r="B608"/>
    </row>
    <row r="609" spans="2:2" x14ac:dyDescent="0.2">
      <c r="B609"/>
    </row>
    <row r="610" spans="2:2" x14ac:dyDescent="0.2">
      <c r="B610"/>
    </row>
    <row r="611" spans="2:2" x14ac:dyDescent="0.2">
      <c r="B611"/>
    </row>
    <row r="612" spans="2:2" x14ac:dyDescent="0.2">
      <c r="B612"/>
    </row>
    <row r="613" spans="2:2" x14ac:dyDescent="0.2">
      <c r="B613"/>
    </row>
    <row r="614" spans="2:2" x14ac:dyDescent="0.2">
      <c r="B614"/>
    </row>
    <row r="615" spans="2:2" x14ac:dyDescent="0.2">
      <c r="B615"/>
    </row>
    <row r="616" spans="2:2" x14ac:dyDescent="0.2">
      <c r="B616"/>
    </row>
    <row r="617" spans="2:2" x14ac:dyDescent="0.2">
      <c r="B617"/>
    </row>
    <row r="618" spans="2:2" x14ac:dyDescent="0.2">
      <c r="B618"/>
    </row>
    <row r="619" spans="2:2" x14ac:dyDescent="0.2">
      <c r="B619"/>
    </row>
    <row r="620" spans="2:2" x14ac:dyDescent="0.2">
      <c r="B620"/>
    </row>
    <row r="621" spans="2:2" x14ac:dyDescent="0.2">
      <c r="B621"/>
    </row>
    <row r="622" spans="2:2" x14ac:dyDescent="0.2">
      <c r="B622"/>
    </row>
    <row r="623" spans="2:2" x14ac:dyDescent="0.2">
      <c r="B623"/>
    </row>
    <row r="624" spans="2:2" x14ac:dyDescent="0.2">
      <c r="B624"/>
    </row>
    <row r="625" spans="2:2" x14ac:dyDescent="0.2">
      <c r="B625"/>
    </row>
    <row r="626" spans="2:2" x14ac:dyDescent="0.2">
      <c r="B626"/>
    </row>
    <row r="627" spans="2:2" x14ac:dyDescent="0.2">
      <c r="B627"/>
    </row>
    <row r="628" spans="2:2" x14ac:dyDescent="0.2">
      <c r="B628"/>
    </row>
    <row r="629" spans="2:2" x14ac:dyDescent="0.2">
      <c r="B629"/>
    </row>
    <row r="630" spans="2:2" x14ac:dyDescent="0.2">
      <c r="B630"/>
    </row>
    <row r="631" spans="2:2" x14ac:dyDescent="0.2">
      <c r="B631"/>
    </row>
    <row r="632" spans="2:2" x14ac:dyDescent="0.2">
      <c r="B632"/>
    </row>
    <row r="633" spans="2:2" x14ac:dyDescent="0.2">
      <c r="B633"/>
    </row>
    <row r="634" spans="2:2" x14ac:dyDescent="0.2">
      <c r="B634"/>
    </row>
    <row r="635" spans="2:2" x14ac:dyDescent="0.2">
      <c r="B635"/>
    </row>
    <row r="636" spans="2:2" x14ac:dyDescent="0.2">
      <c r="B636"/>
    </row>
    <row r="637" spans="2:2" x14ac:dyDescent="0.2">
      <c r="B637"/>
    </row>
    <row r="638" spans="2:2" x14ac:dyDescent="0.2">
      <c r="B638"/>
    </row>
    <row r="639" spans="2:2" x14ac:dyDescent="0.2">
      <c r="B639"/>
    </row>
    <row r="640" spans="2:2" x14ac:dyDescent="0.2">
      <c r="B640"/>
    </row>
    <row r="641" spans="2:2" x14ac:dyDescent="0.2">
      <c r="B641"/>
    </row>
    <row r="642" spans="2:2" x14ac:dyDescent="0.2">
      <c r="B642"/>
    </row>
    <row r="643" spans="2:2" x14ac:dyDescent="0.2">
      <c r="B643"/>
    </row>
    <row r="644" spans="2:2" x14ac:dyDescent="0.2">
      <c r="B644"/>
    </row>
    <row r="645" spans="2:2" x14ac:dyDescent="0.2">
      <c r="B645"/>
    </row>
    <row r="646" spans="2:2" x14ac:dyDescent="0.2">
      <c r="B646"/>
    </row>
    <row r="647" spans="2:2" x14ac:dyDescent="0.2">
      <c r="B647"/>
    </row>
    <row r="648" spans="2:2" x14ac:dyDescent="0.2">
      <c r="B648"/>
    </row>
    <row r="649" spans="2:2" x14ac:dyDescent="0.2">
      <c r="B649"/>
    </row>
    <row r="650" spans="2:2" x14ac:dyDescent="0.2">
      <c r="B650"/>
    </row>
    <row r="651" spans="2:2" x14ac:dyDescent="0.2">
      <c r="B651"/>
    </row>
    <row r="652" spans="2:2" x14ac:dyDescent="0.2">
      <c r="B652"/>
    </row>
    <row r="653" spans="2:2" x14ac:dyDescent="0.2">
      <c r="B653"/>
    </row>
    <row r="654" spans="2:2" x14ac:dyDescent="0.2">
      <c r="B654"/>
    </row>
    <row r="655" spans="2:2" x14ac:dyDescent="0.2">
      <c r="B655"/>
    </row>
    <row r="656" spans="2:2" x14ac:dyDescent="0.2">
      <c r="B656"/>
    </row>
    <row r="657" spans="2:2" x14ac:dyDescent="0.2">
      <c r="B657"/>
    </row>
    <row r="658" spans="2:2" x14ac:dyDescent="0.2">
      <c r="B658"/>
    </row>
    <row r="659" spans="2:2" x14ac:dyDescent="0.2">
      <c r="B659"/>
    </row>
    <row r="660" spans="2:2" x14ac:dyDescent="0.2">
      <c r="B660"/>
    </row>
    <row r="661" spans="2:2" x14ac:dyDescent="0.2">
      <c r="B661"/>
    </row>
    <row r="662" spans="2:2" x14ac:dyDescent="0.2">
      <c r="B662"/>
    </row>
    <row r="663" spans="2:2" x14ac:dyDescent="0.2">
      <c r="B663"/>
    </row>
    <row r="664" spans="2:2" x14ac:dyDescent="0.2">
      <c r="B664"/>
    </row>
    <row r="665" spans="2:2" x14ac:dyDescent="0.2">
      <c r="B665"/>
    </row>
    <row r="666" spans="2:2" x14ac:dyDescent="0.2">
      <c r="B666"/>
    </row>
    <row r="667" spans="2:2" x14ac:dyDescent="0.2">
      <c r="B667"/>
    </row>
    <row r="668" spans="2:2" x14ac:dyDescent="0.2">
      <c r="B668"/>
    </row>
    <row r="669" spans="2:2" x14ac:dyDescent="0.2">
      <c r="B669"/>
    </row>
    <row r="670" spans="2:2" x14ac:dyDescent="0.2">
      <c r="B670"/>
    </row>
    <row r="671" spans="2:2" x14ac:dyDescent="0.2">
      <c r="B671"/>
    </row>
    <row r="672" spans="2:2" x14ac:dyDescent="0.2">
      <c r="B672"/>
    </row>
    <row r="673" spans="2:2" x14ac:dyDescent="0.2">
      <c r="B673"/>
    </row>
    <row r="674" spans="2:2" x14ac:dyDescent="0.2">
      <c r="B674"/>
    </row>
    <row r="675" spans="2:2" x14ac:dyDescent="0.2">
      <c r="B675"/>
    </row>
    <row r="676" spans="2:2" x14ac:dyDescent="0.2">
      <c r="B676"/>
    </row>
    <row r="677" spans="2:2" x14ac:dyDescent="0.2">
      <c r="B677"/>
    </row>
    <row r="678" spans="2:2" x14ac:dyDescent="0.2">
      <c r="B678"/>
    </row>
    <row r="679" spans="2:2" x14ac:dyDescent="0.2">
      <c r="B679"/>
    </row>
    <row r="680" spans="2:2" x14ac:dyDescent="0.2">
      <c r="B680"/>
    </row>
    <row r="681" spans="2:2" x14ac:dyDescent="0.2">
      <c r="B681"/>
    </row>
    <row r="682" spans="2:2" x14ac:dyDescent="0.2">
      <c r="B682"/>
    </row>
    <row r="683" spans="2:2" x14ac:dyDescent="0.2">
      <c r="B683"/>
    </row>
    <row r="684" spans="2:2" x14ac:dyDescent="0.2">
      <c r="B684"/>
    </row>
    <row r="685" spans="2:2" x14ac:dyDescent="0.2">
      <c r="B685"/>
    </row>
    <row r="686" spans="2:2" x14ac:dyDescent="0.2">
      <c r="B686"/>
    </row>
    <row r="687" spans="2:2" x14ac:dyDescent="0.2">
      <c r="B687"/>
    </row>
    <row r="688" spans="2:2" x14ac:dyDescent="0.2">
      <c r="B688"/>
    </row>
    <row r="689" spans="2:2" x14ac:dyDescent="0.2">
      <c r="B689"/>
    </row>
    <row r="690" spans="2:2" x14ac:dyDescent="0.2">
      <c r="B690"/>
    </row>
    <row r="691" spans="2:2" x14ac:dyDescent="0.2">
      <c r="B691"/>
    </row>
    <row r="692" spans="2:2" x14ac:dyDescent="0.2">
      <c r="B692"/>
    </row>
    <row r="693" spans="2:2" x14ac:dyDescent="0.2">
      <c r="B693"/>
    </row>
    <row r="694" spans="2:2" x14ac:dyDescent="0.2">
      <c r="B694"/>
    </row>
    <row r="695" spans="2:2" x14ac:dyDescent="0.2">
      <c r="B695"/>
    </row>
    <row r="696" spans="2:2" x14ac:dyDescent="0.2">
      <c r="B696"/>
    </row>
    <row r="697" spans="2:2" x14ac:dyDescent="0.2">
      <c r="B697"/>
    </row>
    <row r="698" spans="2:2" x14ac:dyDescent="0.2">
      <c r="B698"/>
    </row>
    <row r="699" spans="2:2" x14ac:dyDescent="0.2">
      <c r="B699"/>
    </row>
    <row r="700" spans="2:2" x14ac:dyDescent="0.2">
      <c r="B700"/>
    </row>
    <row r="701" spans="2:2" x14ac:dyDescent="0.2">
      <c r="B701"/>
    </row>
    <row r="702" spans="2:2" x14ac:dyDescent="0.2">
      <c r="B702"/>
    </row>
    <row r="703" spans="2:2" x14ac:dyDescent="0.2">
      <c r="B703"/>
    </row>
    <row r="704" spans="2:2" x14ac:dyDescent="0.2">
      <c r="B704"/>
    </row>
    <row r="705" spans="2:2" x14ac:dyDescent="0.2">
      <c r="B705"/>
    </row>
    <row r="706" spans="2:2" x14ac:dyDescent="0.2">
      <c r="B706"/>
    </row>
    <row r="707" spans="2:2" x14ac:dyDescent="0.2">
      <c r="B707"/>
    </row>
    <row r="708" spans="2:2" x14ac:dyDescent="0.2">
      <c r="B708"/>
    </row>
    <row r="709" spans="2:2" x14ac:dyDescent="0.2">
      <c r="B709"/>
    </row>
    <row r="710" spans="2:2" x14ac:dyDescent="0.2">
      <c r="B710"/>
    </row>
    <row r="711" spans="2:2" x14ac:dyDescent="0.2">
      <c r="B711"/>
    </row>
    <row r="712" spans="2:2" x14ac:dyDescent="0.2">
      <c r="B712"/>
    </row>
    <row r="713" spans="2:2" x14ac:dyDescent="0.2">
      <c r="B713"/>
    </row>
    <row r="714" spans="2:2" x14ac:dyDescent="0.2">
      <c r="B714"/>
    </row>
    <row r="715" spans="2:2" x14ac:dyDescent="0.2">
      <c r="B715"/>
    </row>
    <row r="716" spans="2:2" x14ac:dyDescent="0.2">
      <c r="B716"/>
    </row>
    <row r="717" spans="2:2" x14ac:dyDescent="0.2">
      <c r="B717"/>
    </row>
    <row r="718" spans="2:2" x14ac:dyDescent="0.2">
      <c r="B718"/>
    </row>
    <row r="719" spans="2:2" x14ac:dyDescent="0.2">
      <c r="B719"/>
    </row>
    <row r="720" spans="2:2" x14ac:dyDescent="0.2">
      <c r="B720"/>
    </row>
    <row r="721" spans="2:2" x14ac:dyDescent="0.2">
      <c r="B721"/>
    </row>
    <row r="722" spans="2:2" x14ac:dyDescent="0.2">
      <c r="B722"/>
    </row>
    <row r="723" spans="2:2" x14ac:dyDescent="0.2">
      <c r="B723"/>
    </row>
    <row r="724" spans="2:2" x14ac:dyDescent="0.2">
      <c r="B724"/>
    </row>
    <row r="725" spans="2:2" x14ac:dyDescent="0.2">
      <c r="B725"/>
    </row>
    <row r="726" spans="2:2" x14ac:dyDescent="0.2">
      <c r="B726"/>
    </row>
    <row r="727" spans="2:2" x14ac:dyDescent="0.2">
      <c r="B727"/>
    </row>
    <row r="728" spans="2:2" x14ac:dyDescent="0.2">
      <c r="B728"/>
    </row>
    <row r="729" spans="2:2" x14ac:dyDescent="0.2">
      <c r="B729"/>
    </row>
    <row r="730" spans="2:2" x14ac:dyDescent="0.2">
      <c r="B730"/>
    </row>
    <row r="731" spans="2:2" x14ac:dyDescent="0.2">
      <c r="B731"/>
    </row>
    <row r="732" spans="2:2" x14ac:dyDescent="0.2">
      <c r="B732"/>
    </row>
    <row r="733" spans="2:2" x14ac:dyDescent="0.2">
      <c r="B733"/>
    </row>
    <row r="734" spans="2:2" x14ac:dyDescent="0.2">
      <c r="B734"/>
    </row>
    <row r="735" spans="2:2" x14ac:dyDescent="0.2">
      <c r="B735"/>
    </row>
    <row r="736" spans="2:2" x14ac:dyDescent="0.2">
      <c r="B736"/>
    </row>
    <row r="737" spans="2:2" x14ac:dyDescent="0.2">
      <c r="B737"/>
    </row>
    <row r="738" spans="2:2" x14ac:dyDescent="0.2">
      <c r="B738"/>
    </row>
    <row r="739" spans="2:2" x14ac:dyDescent="0.2">
      <c r="B739"/>
    </row>
    <row r="740" spans="2:2" x14ac:dyDescent="0.2">
      <c r="B740"/>
    </row>
    <row r="741" spans="2:2" x14ac:dyDescent="0.2">
      <c r="B741"/>
    </row>
    <row r="742" spans="2:2" x14ac:dyDescent="0.2">
      <c r="B742"/>
    </row>
    <row r="743" spans="2:2" x14ac:dyDescent="0.2">
      <c r="B743"/>
    </row>
    <row r="744" spans="2:2" x14ac:dyDescent="0.2">
      <c r="B744"/>
    </row>
    <row r="745" spans="2:2" x14ac:dyDescent="0.2">
      <c r="B745"/>
    </row>
    <row r="746" spans="2:2" x14ac:dyDescent="0.2">
      <c r="B746"/>
    </row>
    <row r="747" spans="2:2" x14ac:dyDescent="0.2">
      <c r="B747"/>
    </row>
    <row r="748" spans="2:2" x14ac:dyDescent="0.2">
      <c r="B748"/>
    </row>
    <row r="749" spans="2:2" x14ac:dyDescent="0.2">
      <c r="B749"/>
    </row>
    <row r="750" spans="2:2" x14ac:dyDescent="0.2">
      <c r="B750"/>
    </row>
    <row r="751" spans="2:2" x14ac:dyDescent="0.2">
      <c r="B751"/>
    </row>
    <row r="752" spans="2:2" x14ac:dyDescent="0.2">
      <c r="B752"/>
    </row>
    <row r="753" spans="2:2" x14ac:dyDescent="0.2">
      <c r="B753"/>
    </row>
    <row r="754" spans="2:2" x14ac:dyDescent="0.2">
      <c r="B754"/>
    </row>
    <row r="755" spans="2:2" x14ac:dyDescent="0.2">
      <c r="B755"/>
    </row>
    <row r="756" spans="2:2" x14ac:dyDescent="0.2">
      <c r="B756"/>
    </row>
    <row r="757" spans="2:2" x14ac:dyDescent="0.2">
      <c r="B757"/>
    </row>
    <row r="758" spans="2:2" x14ac:dyDescent="0.2">
      <c r="B758"/>
    </row>
    <row r="759" spans="2:2" x14ac:dyDescent="0.2">
      <c r="B759"/>
    </row>
    <row r="760" spans="2:2" x14ac:dyDescent="0.2">
      <c r="B760"/>
    </row>
    <row r="761" spans="2:2" x14ac:dyDescent="0.2">
      <c r="B761"/>
    </row>
    <row r="762" spans="2:2" x14ac:dyDescent="0.2">
      <c r="B762"/>
    </row>
    <row r="763" spans="2:2" x14ac:dyDescent="0.2">
      <c r="B763"/>
    </row>
    <row r="764" spans="2:2" x14ac:dyDescent="0.2">
      <c r="B764"/>
    </row>
    <row r="765" spans="2:2" x14ac:dyDescent="0.2">
      <c r="B765"/>
    </row>
    <row r="766" spans="2:2" x14ac:dyDescent="0.2">
      <c r="B766"/>
    </row>
    <row r="767" spans="2:2" x14ac:dyDescent="0.2">
      <c r="B767"/>
    </row>
    <row r="768" spans="2:2" x14ac:dyDescent="0.2">
      <c r="B768"/>
    </row>
    <row r="769" spans="2:2" x14ac:dyDescent="0.2">
      <c r="B769"/>
    </row>
    <row r="770" spans="2:2" x14ac:dyDescent="0.2">
      <c r="B770"/>
    </row>
    <row r="771" spans="2:2" x14ac:dyDescent="0.2">
      <c r="B771"/>
    </row>
    <row r="772" spans="2:2" x14ac:dyDescent="0.2">
      <c r="B772"/>
    </row>
    <row r="773" spans="2:2" x14ac:dyDescent="0.2">
      <c r="B773"/>
    </row>
    <row r="774" spans="2:2" x14ac:dyDescent="0.2">
      <c r="B774"/>
    </row>
    <row r="775" spans="2:2" x14ac:dyDescent="0.2">
      <c r="B775"/>
    </row>
    <row r="776" spans="2:2" x14ac:dyDescent="0.2">
      <c r="B776"/>
    </row>
    <row r="777" spans="2:2" x14ac:dyDescent="0.2">
      <c r="B777"/>
    </row>
    <row r="778" spans="2:2" x14ac:dyDescent="0.2">
      <c r="B778"/>
    </row>
    <row r="779" spans="2:2" x14ac:dyDescent="0.2">
      <c r="B779"/>
    </row>
    <row r="780" spans="2:2" x14ac:dyDescent="0.2">
      <c r="B780"/>
    </row>
    <row r="781" spans="2:2" x14ac:dyDescent="0.2">
      <c r="B781"/>
    </row>
    <row r="782" spans="2:2" x14ac:dyDescent="0.2">
      <c r="B782"/>
    </row>
    <row r="783" spans="2:2" x14ac:dyDescent="0.2">
      <c r="B783"/>
    </row>
    <row r="784" spans="2:2" x14ac:dyDescent="0.2">
      <c r="B784"/>
    </row>
    <row r="785" spans="2:2" x14ac:dyDescent="0.2">
      <c r="B785"/>
    </row>
    <row r="786" spans="2:2" x14ac:dyDescent="0.2">
      <c r="B786"/>
    </row>
    <row r="787" spans="2:2" x14ac:dyDescent="0.2">
      <c r="B787"/>
    </row>
    <row r="788" spans="2:2" x14ac:dyDescent="0.2">
      <c r="B788"/>
    </row>
    <row r="789" spans="2:2" x14ac:dyDescent="0.2">
      <c r="B789"/>
    </row>
    <row r="790" spans="2:2" x14ac:dyDescent="0.2">
      <c r="B790"/>
    </row>
    <row r="791" spans="2:2" x14ac:dyDescent="0.2">
      <c r="B791"/>
    </row>
    <row r="792" spans="2:2" x14ac:dyDescent="0.2">
      <c r="B792"/>
    </row>
    <row r="793" spans="2:2" x14ac:dyDescent="0.2">
      <c r="B793"/>
    </row>
    <row r="794" spans="2:2" x14ac:dyDescent="0.2">
      <c r="B794"/>
    </row>
    <row r="795" spans="2:2" x14ac:dyDescent="0.2">
      <c r="B795"/>
    </row>
    <row r="796" spans="2:2" x14ac:dyDescent="0.2">
      <c r="B796"/>
    </row>
    <row r="797" spans="2:2" x14ac:dyDescent="0.2">
      <c r="B797"/>
    </row>
    <row r="798" spans="2:2" x14ac:dyDescent="0.2">
      <c r="B798"/>
    </row>
    <row r="799" spans="2:2" x14ac:dyDescent="0.2">
      <c r="B799"/>
    </row>
    <row r="800" spans="2:2" x14ac:dyDescent="0.2">
      <c r="B800"/>
    </row>
    <row r="801" spans="2:2" x14ac:dyDescent="0.2">
      <c r="B801"/>
    </row>
    <row r="802" spans="2:2" x14ac:dyDescent="0.2">
      <c r="B802"/>
    </row>
    <row r="803" spans="2:2" x14ac:dyDescent="0.2">
      <c r="B803"/>
    </row>
    <row r="804" spans="2:2" x14ac:dyDescent="0.2">
      <c r="B804"/>
    </row>
    <row r="805" spans="2:2" x14ac:dyDescent="0.2">
      <c r="B805"/>
    </row>
    <row r="806" spans="2:2" x14ac:dyDescent="0.2">
      <c r="B806"/>
    </row>
    <row r="807" spans="2:2" x14ac:dyDescent="0.2">
      <c r="B807"/>
    </row>
    <row r="808" spans="2:2" x14ac:dyDescent="0.2">
      <c r="B808"/>
    </row>
    <row r="809" spans="2:2" x14ac:dyDescent="0.2">
      <c r="B809"/>
    </row>
    <row r="810" spans="2:2" x14ac:dyDescent="0.2">
      <c r="B810"/>
    </row>
    <row r="811" spans="2:2" x14ac:dyDescent="0.2">
      <c r="B811"/>
    </row>
    <row r="812" spans="2:2" x14ac:dyDescent="0.2">
      <c r="B812"/>
    </row>
    <row r="813" spans="2:2" x14ac:dyDescent="0.2">
      <c r="B813"/>
    </row>
    <row r="814" spans="2:2" x14ac:dyDescent="0.2">
      <c r="B814"/>
    </row>
    <row r="815" spans="2:2" x14ac:dyDescent="0.2">
      <c r="B815"/>
    </row>
    <row r="816" spans="2:2" x14ac:dyDescent="0.2">
      <c r="B816"/>
    </row>
    <row r="817" spans="2:2" x14ac:dyDescent="0.2">
      <c r="B817"/>
    </row>
    <row r="818" spans="2:2" x14ac:dyDescent="0.2">
      <c r="B818"/>
    </row>
    <row r="819" spans="2:2" x14ac:dyDescent="0.2">
      <c r="B819"/>
    </row>
    <row r="820" spans="2:2" x14ac:dyDescent="0.2">
      <c r="B820"/>
    </row>
    <row r="821" spans="2:2" x14ac:dyDescent="0.2">
      <c r="B821"/>
    </row>
    <row r="822" spans="2:2" x14ac:dyDescent="0.2">
      <c r="B822"/>
    </row>
    <row r="823" spans="2:2" x14ac:dyDescent="0.2">
      <c r="B823"/>
    </row>
    <row r="824" spans="2:2" x14ac:dyDescent="0.2">
      <c r="B824"/>
    </row>
    <row r="825" spans="2:2" x14ac:dyDescent="0.2">
      <c r="B825"/>
    </row>
    <row r="826" spans="2:2" x14ac:dyDescent="0.2">
      <c r="B826"/>
    </row>
    <row r="827" spans="2:2" x14ac:dyDescent="0.2">
      <c r="B827"/>
    </row>
    <row r="828" spans="2:2" x14ac:dyDescent="0.2">
      <c r="B828"/>
    </row>
    <row r="829" spans="2:2" x14ac:dyDescent="0.2">
      <c r="B829"/>
    </row>
    <row r="830" spans="2:2" x14ac:dyDescent="0.2">
      <c r="B830"/>
    </row>
    <row r="831" spans="2:2" x14ac:dyDescent="0.2">
      <c r="B831"/>
    </row>
    <row r="832" spans="2:2" x14ac:dyDescent="0.2">
      <c r="B832"/>
    </row>
    <row r="833" spans="2:2" x14ac:dyDescent="0.2">
      <c r="B833"/>
    </row>
    <row r="834" spans="2:2" x14ac:dyDescent="0.2">
      <c r="B834"/>
    </row>
    <row r="835" spans="2:2" x14ac:dyDescent="0.2">
      <c r="B835"/>
    </row>
    <row r="836" spans="2:2" x14ac:dyDescent="0.2">
      <c r="B836"/>
    </row>
    <row r="837" spans="2:2" x14ac:dyDescent="0.2">
      <c r="B837"/>
    </row>
    <row r="838" spans="2:2" x14ac:dyDescent="0.2">
      <c r="B838"/>
    </row>
    <row r="839" spans="2:2" x14ac:dyDescent="0.2">
      <c r="B839"/>
    </row>
    <row r="840" spans="2:2" x14ac:dyDescent="0.2">
      <c r="B840"/>
    </row>
    <row r="841" spans="2:2" x14ac:dyDescent="0.2">
      <c r="B841"/>
    </row>
    <row r="842" spans="2:2" x14ac:dyDescent="0.2">
      <c r="B842"/>
    </row>
    <row r="843" spans="2:2" x14ac:dyDescent="0.2">
      <c r="B843"/>
    </row>
    <row r="844" spans="2:2" x14ac:dyDescent="0.2">
      <c r="B844"/>
    </row>
    <row r="845" spans="2:2" x14ac:dyDescent="0.2">
      <c r="B845"/>
    </row>
    <row r="846" spans="2:2" x14ac:dyDescent="0.2">
      <c r="B846"/>
    </row>
    <row r="847" spans="2:2" x14ac:dyDescent="0.2">
      <c r="B847"/>
    </row>
    <row r="848" spans="2:2" x14ac:dyDescent="0.2">
      <c r="B848"/>
    </row>
    <row r="849" spans="2:2" x14ac:dyDescent="0.2">
      <c r="B849"/>
    </row>
    <row r="850" spans="2:2" x14ac:dyDescent="0.2">
      <c r="B850"/>
    </row>
    <row r="851" spans="2:2" x14ac:dyDescent="0.2">
      <c r="B851"/>
    </row>
    <row r="852" spans="2:2" x14ac:dyDescent="0.2">
      <c r="B852"/>
    </row>
    <row r="853" spans="2:2" x14ac:dyDescent="0.2">
      <c r="B853"/>
    </row>
    <row r="854" spans="2:2" x14ac:dyDescent="0.2">
      <c r="B854"/>
    </row>
    <row r="855" spans="2:2" x14ac:dyDescent="0.2">
      <c r="B855"/>
    </row>
    <row r="856" spans="2:2" x14ac:dyDescent="0.2">
      <c r="B856"/>
    </row>
    <row r="857" spans="2:2" x14ac:dyDescent="0.2">
      <c r="B857"/>
    </row>
    <row r="858" spans="2:2" x14ac:dyDescent="0.2">
      <c r="B858"/>
    </row>
    <row r="859" spans="2:2" x14ac:dyDescent="0.2">
      <c r="B859"/>
    </row>
    <row r="860" spans="2:2" x14ac:dyDescent="0.2">
      <c r="B860"/>
    </row>
    <row r="861" spans="2:2" x14ac:dyDescent="0.2">
      <c r="B861"/>
    </row>
    <row r="862" spans="2:2" x14ac:dyDescent="0.2">
      <c r="B862"/>
    </row>
    <row r="863" spans="2:2" x14ac:dyDescent="0.2">
      <c r="B863"/>
    </row>
    <row r="864" spans="2:2" x14ac:dyDescent="0.2">
      <c r="B864"/>
    </row>
    <row r="865" spans="2:2" x14ac:dyDescent="0.2">
      <c r="B865"/>
    </row>
    <row r="866" spans="2:2" x14ac:dyDescent="0.2">
      <c r="B866"/>
    </row>
    <row r="867" spans="2:2" x14ac:dyDescent="0.2">
      <c r="B867"/>
    </row>
    <row r="868" spans="2:2" x14ac:dyDescent="0.2">
      <c r="B868"/>
    </row>
    <row r="869" spans="2:2" x14ac:dyDescent="0.2">
      <c r="B869"/>
    </row>
    <row r="870" spans="2:2" x14ac:dyDescent="0.2">
      <c r="B870"/>
    </row>
    <row r="871" spans="2:2" x14ac:dyDescent="0.2">
      <c r="B871"/>
    </row>
    <row r="872" spans="2:2" x14ac:dyDescent="0.2">
      <c r="B872"/>
    </row>
    <row r="873" spans="2:2" x14ac:dyDescent="0.2">
      <c r="B873"/>
    </row>
    <row r="874" spans="2:2" x14ac:dyDescent="0.2">
      <c r="B874"/>
    </row>
    <row r="875" spans="2:2" x14ac:dyDescent="0.2">
      <c r="B875"/>
    </row>
    <row r="876" spans="2:2" x14ac:dyDescent="0.2">
      <c r="B876"/>
    </row>
    <row r="877" spans="2:2" x14ac:dyDescent="0.2">
      <c r="B877"/>
    </row>
    <row r="878" spans="2:2" x14ac:dyDescent="0.2">
      <c r="B878"/>
    </row>
    <row r="879" spans="2:2" x14ac:dyDescent="0.2">
      <c r="B879"/>
    </row>
    <row r="880" spans="2:2" x14ac:dyDescent="0.2">
      <c r="B880"/>
    </row>
    <row r="881" spans="2:2" x14ac:dyDescent="0.2">
      <c r="B881"/>
    </row>
    <row r="882" spans="2:2" x14ac:dyDescent="0.2">
      <c r="B882"/>
    </row>
    <row r="883" spans="2:2" x14ac:dyDescent="0.2">
      <c r="B883"/>
    </row>
    <row r="884" spans="2:2" x14ac:dyDescent="0.2">
      <c r="B884"/>
    </row>
    <row r="885" spans="2:2" x14ac:dyDescent="0.2">
      <c r="B885"/>
    </row>
    <row r="886" spans="2:2" x14ac:dyDescent="0.2">
      <c r="B886"/>
    </row>
    <row r="887" spans="2:2" x14ac:dyDescent="0.2">
      <c r="B887"/>
    </row>
    <row r="888" spans="2:2" x14ac:dyDescent="0.2">
      <c r="B888"/>
    </row>
    <row r="889" spans="2:2" x14ac:dyDescent="0.2">
      <c r="B889"/>
    </row>
    <row r="890" spans="2:2" x14ac:dyDescent="0.2">
      <c r="B890"/>
    </row>
    <row r="891" spans="2:2" x14ac:dyDescent="0.2">
      <c r="B891"/>
    </row>
    <row r="892" spans="2:2" x14ac:dyDescent="0.2">
      <c r="B892"/>
    </row>
    <row r="893" spans="2:2" x14ac:dyDescent="0.2">
      <c r="B893"/>
    </row>
    <row r="894" spans="2:2" x14ac:dyDescent="0.2">
      <c r="B894"/>
    </row>
    <row r="895" spans="2:2" x14ac:dyDescent="0.2">
      <c r="B895"/>
    </row>
    <row r="896" spans="2:2" x14ac:dyDescent="0.2">
      <c r="B896"/>
    </row>
    <row r="897" spans="2:2" x14ac:dyDescent="0.2">
      <c r="B897"/>
    </row>
    <row r="898" spans="2:2" x14ac:dyDescent="0.2">
      <c r="B898"/>
    </row>
    <row r="899" spans="2:2" x14ac:dyDescent="0.2">
      <c r="B899"/>
    </row>
    <row r="900" spans="2:2" x14ac:dyDescent="0.2">
      <c r="B900"/>
    </row>
    <row r="901" spans="2:2" x14ac:dyDescent="0.2">
      <c r="B901"/>
    </row>
    <row r="902" spans="2:2" x14ac:dyDescent="0.2">
      <c r="B902"/>
    </row>
    <row r="903" spans="2:2" x14ac:dyDescent="0.2">
      <c r="B903"/>
    </row>
    <row r="904" spans="2:2" x14ac:dyDescent="0.2">
      <c r="B904"/>
    </row>
    <row r="905" spans="2:2" x14ac:dyDescent="0.2">
      <c r="B905"/>
    </row>
    <row r="906" spans="2:2" x14ac:dyDescent="0.2">
      <c r="B906"/>
    </row>
    <row r="907" spans="2:2" x14ac:dyDescent="0.2">
      <c r="B907"/>
    </row>
    <row r="908" spans="2:2" x14ac:dyDescent="0.2">
      <c r="B908"/>
    </row>
    <row r="909" spans="2:2" x14ac:dyDescent="0.2">
      <c r="B909"/>
    </row>
    <row r="910" spans="2:2" x14ac:dyDescent="0.2">
      <c r="B910"/>
    </row>
    <row r="911" spans="2:2" x14ac:dyDescent="0.2">
      <c r="B911"/>
    </row>
    <row r="912" spans="2:2" x14ac:dyDescent="0.2">
      <c r="B912"/>
    </row>
    <row r="913" spans="2:2" x14ac:dyDescent="0.2">
      <c r="B913"/>
    </row>
    <row r="914" spans="2:2" x14ac:dyDescent="0.2">
      <c r="B914"/>
    </row>
    <row r="915" spans="2:2" x14ac:dyDescent="0.2">
      <c r="B915"/>
    </row>
    <row r="916" spans="2:2" x14ac:dyDescent="0.2">
      <c r="B916"/>
    </row>
    <row r="917" spans="2:2" x14ac:dyDescent="0.2">
      <c r="B917"/>
    </row>
    <row r="918" spans="2:2" x14ac:dyDescent="0.2">
      <c r="B918"/>
    </row>
    <row r="919" spans="2:2" x14ac:dyDescent="0.2">
      <c r="B919"/>
    </row>
    <row r="920" spans="2:2" x14ac:dyDescent="0.2">
      <c r="B920"/>
    </row>
    <row r="921" spans="2:2" x14ac:dyDescent="0.2">
      <c r="B921"/>
    </row>
    <row r="922" spans="2:2" x14ac:dyDescent="0.2">
      <c r="B922"/>
    </row>
    <row r="923" spans="2:2" x14ac:dyDescent="0.2">
      <c r="B923"/>
    </row>
    <row r="924" spans="2:2" x14ac:dyDescent="0.2">
      <c r="B924"/>
    </row>
    <row r="925" spans="2:2" x14ac:dyDescent="0.2">
      <c r="B925"/>
    </row>
    <row r="926" spans="2:2" x14ac:dyDescent="0.2">
      <c r="B926"/>
    </row>
    <row r="927" spans="2:2" x14ac:dyDescent="0.2">
      <c r="B927"/>
    </row>
    <row r="928" spans="2:2" x14ac:dyDescent="0.2">
      <c r="B928"/>
    </row>
    <row r="929" spans="2:2" x14ac:dyDescent="0.2">
      <c r="B929"/>
    </row>
    <row r="930" spans="2:2" x14ac:dyDescent="0.2">
      <c r="B930"/>
    </row>
    <row r="931" spans="2:2" x14ac:dyDescent="0.2">
      <c r="B931"/>
    </row>
    <row r="932" spans="2:2" x14ac:dyDescent="0.2">
      <c r="B932"/>
    </row>
    <row r="933" spans="2:2" x14ac:dyDescent="0.2">
      <c r="B933"/>
    </row>
    <row r="934" spans="2:2" x14ac:dyDescent="0.2">
      <c r="B934"/>
    </row>
    <row r="935" spans="2:2" x14ac:dyDescent="0.2">
      <c r="B935"/>
    </row>
    <row r="936" spans="2:2" x14ac:dyDescent="0.2">
      <c r="B936"/>
    </row>
    <row r="937" spans="2:2" x14ac:dyDescent="0.2">
      <c r="B937"/>
    </row>
    <row r="938" spans="2:2" x14ac:dyDescent="0.2">
      <c r="B938"/>
    </row>
    <row r="939" spans="2:2" x14ac:dyDescent="0.2">
      <c r="B939"/>
    </row>
    <row r="940" spans="2:2" x14ac:dyDescent="0.2">
      <c r="B940"/>
    </row>
    <row r="941" spans="2:2" x14ac:dyDescent="0.2">
      <c r="B941"/>
    </row>
    <row r="942" spans="2:2" x14ac:dyDescent="0.2">
      <c r="B942"/>
    </row>
    <row r="943" spans="2:2" x14ac:dyDescent="0.2">
      <c r="B943"/>
    </row>
    <row r="944" spans="2:2" x14ac:dyDescent="0.2">
      <c r="B944"/>
    </row>
    <row r="945" spans="2:2" x14ac:dyDescent="0.2">
      <c r="B945"/>
    </row>
    <row r="946" spans="2:2" x14ac:dyDescent="0.2">
      <c r="B946"/>
    </row>
    <row r="947" spans="2:2" x14ac:dyDescent="0.2">
      <c r="B947"/>
    </row>
    <row r="948" spans="2:2" x14ac:dyDescent="0.2">
      <c r="B948"/>
    </row>
    <row r="949" spans="2:2" x14ac:dyDescent="0.2">
      <c r="B949"/>
    </row>
    <row r="950" spans="2:2" x14ac:dyDescent="0.2">
      <c r="B950"/>
    </row>
    <row r="951" spans="2:2" x14ac:dyDescent="0.2">
      <c r="B951"/>
    </row>
    <row r="952" spans="2:2" x14ac:dyDescent="0.2">
      <c r="B952"/>
    </row>
    <row r="953" spans="2:2" x14ac:dyDescent="0.2">
      <c r="B953"/>
    </row>
    <row r="954" spans="2:2" x14ac:dyDescent="0.2">
      <c r="B954"/>
    </row>
    <row r="955" spans="2:2" x14ac:dyDescent="0.2">
      <c r="B955"/>
    </row>
    <row r="956" spans="2:2" x14ac:dyDescent="0.2">
      <c r="B956"/>
    </row>
    <row r="957" spans="2:2" x14ac:dyDescent="0.2">
      <c r="B957"/>
    </row>
    <row r="958" spans="2:2" x14ac:dyDescent="0.2">
      <c r="B958"/>
    </row>
    <row r="959" spans="2:2" x14ac:dyDescent="0.2">
      <c r="B959"/>
    </row>
    <row r="960" spans="2:2" x14ac:dyDescent="0.2">
      <c r="B960"/>
    </row>
    <row r="961" spans="2:2" x14ac:dyDescent="0.2">
      <c r="B961"/>
    </row>
    <row r="962" spans="2:2" x14ac:dyDescent="0.2">
      <c r="B962"/>
    </row>
    <row r="963" spans="2:2" x14ac:dyDescent="0.2">
      <c r="B963"/>
    </row>
    <row r="964" spans="2:2" x14ac:dyDescent="0.2">
      <c r="B964"/>
    </row>
    <row r="965" spans="2:2" x14ac:dyDescent="0.2">
      <c r="B965"/>
    </row>
    <row r="966" spans="2:2" x14ac:dyDescent="0.2">
      <c r="B966"/>
    </row>
    <row r="967" spans="2:2" x14ac:dyDescent="0.2">
      <c r="B967"/>
    </row>
    <row r="968" spans="2:2" x14ac:dyDescent="0.2">
      <c r="B968"/>
    </row>
    <row r="969" spans="2:2" x14ac:dyDescent="0.2">
      <c r="B969"/>
    </row>
    <row r="970" spans="2:2" x14ac:dyDescent="0.2">
      <c r="B970"/>
    </row>
    <row r="971" spans="2:2" x14ac:dyDescent="0.2">
      <c r="B971"/>
    </row>
    <row r="972" spans="2:2" x14ac:dyDescent="0.2">
      <c r="B972"/>
    </row>
    <row r="973" spans="2:2" x14ac:dyDescent="0.2">
      <c r="B973"/>
    </row>
    <row r="974" spans="2:2" x14ac:dyDescent="0.2">
      <c r="B974"/>
    </row>
    <row r="975" spans="2:2" x14ac:dyDescent="0.2">
      <c r="B975"/>
    </row>
    <row r="976" spans="2:2" x14ac:dyDescent="0.2">
      <c r="B976"/>
    </row>
    <row r="977" spans="2:2" x14ac:dyDescent="0.2">
      <c r="B977"/>
    </row>
    <row r="978" spans="2:2" x14ac:dyDescent="0.2">
      <c r="B978"/>
    </row>
    <row r="979" spans="2:2" x14ac:dyDescent="0.2">
      <c r="B979"/>
    </row>
    <row r="980" spans="2:2" x14ac:dyDescent="0.2">
      <c r="B980"/>
    </row>
    <row r="981" spans="2:2" x14ac:dyDescent="0.2">
      <c r="B981"/>
    </row>
    <row r="982" spans="2:2" x14ac:dyDescent="0.2">
      <c r="B982"/>
    </row>
    <row r="983" spans="2:2" x14ac:dyDescent="0.2">
      <c r="B983"/>
    </row>
    <row r="984" spans="2:2" x14ac:dyDescent="0.2">
      <c r="B984"/>
    </row>
    <row r="985" spans="2:2" x14ac:dyDescent="0.2">
      <c r="B985"/>
    </row>
    <row r="986" spans="2:2" x14ac:dyDescent="0.2">
      <c r="B986"/>
    </row>
    <row r="987" spans="2:2" x14ac:dyDescent="0.2">
      <c r="B987"/>
    </row>
    <row r="988" spans="2:2" x14ac:dyDescent="0.2">
      <c r="B988"/>
    </row>
    <row r="989" spans="2:2" x14ac:dyDescent="0.2">
      <c r="B989"/>
    </row>
    <row r="990" spans="2:2" x14ac:dyDescent="0.2">
      <c r="B990"/>
    </row>
    <row r="991" spans="2:2" x14ac:dyDescent="0.2">
      <c r="B991"/>
    </row>
    <row r="992" spans="2:2" x14ac:dyDescent="0.2">
      <c r="B992"/>
    </row>
    <row r="993" spans="2:2" x14ac:dyDescent="0.2">
      <c r="B993"/>
    </row>
    <row r="994" spans="2:2" x14ac:dyDescent="0.2">
      <c r="B994"/>
    </row>
    <row r="995" spans="2:2" x14ac:dyDescent="0.2">
      <c r="B995"/>
    </row>
    <row r="996" spans="2:2" x14ac:dyDescent="0.2">
      <c r="B996"/>
    </row>
    <row r="997" spans="2:2" x14ac:dyDescent="0.2">
      <c r="B997"/>
    </row>
    <row r="998" spans="2:2" x14ac:dyDescent="0.2">
      <c r="B998"/>
    </row>
    <row r="999" spans="2:2" x14ac:dyDescent="0.2">
      <c r="B999"/>
    </row>
    <row r="1000" spans="2:2" x14ac:dyDescent="0.2">
      <c r="B1000"/>
    </row>
    <row r="1001" spans="2:2" x14ac:dyDescent="0.2">
      <c r="B1001"/>
    </row>
  </sheetData>
  <mergeCells count="6">
    <mergeCell ref="B40:B50"/>
    <mergeCell ref="A40:A50"/>
    <mergeCell ref="B29:B39"/>
    <mergeCell ref="A29:A39"/>
    <mergeCell ref="C29:C39"/>
    <mergeCell ref="C40:C50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Beni Sanitari</vt:lpstr>
      <vt:lpstr>pivot</vt:lpstr>
      <vt:lpstr>'Beni Sanitari'!Titoli_stampa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Eleonora Melis</dc:creator>
  <cp:lastModifiedBy>Martino Ruiu</cp:lastModifiedBy>
  <cp:lastPrinted>2026-01-09T10:02:12Z</cp:lastPrinted>
  <dcterms:created xsi:type="dcterms:W3CDTF">2025-12-16T13:24:26Z</dcterms:created>
  <dcterms:modified xsi:type="dcterms:W3CDTF">2026-01-09T10:02:41Z</dcterms:modified>
</cp:coreProperties>
</file>